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14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5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16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7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8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19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0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laneación\Documents\"/>
    </mc:Choice>
  </mc:AlternateContent>
  <xr:revisionPtr revIDLastSave="0" documentId="13_ncr:1_{67D01A76-C909-4B19-B070-E6AC478D59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 1" sheetId="117" r:id="rId1"/>
    <sheet name="Indicador 2" sheetId="116" r:id="rId2"/>
    <sheet name="Indicador 3" sheetId="115" r:id="rId3"/>
    <sheet name="Indicador 4" sheetId="114" r:id="rId4"/>
    <sheet name="Indicador 5" sheetId="113" r:id="rId5"/>
    <sheet name="Indicador 6" sheetId="112" r:id="rId6"/>
    <sheet name="Indicador 7" sheetId="111" r:id="rId7"/>
    <sheet name="Indicador 8" sheetId="91" r:id="rId8"/>
    <sheet name="Indicador 9" sheetId="90" r:id="rId9"/>
    <sheet name="Indicador 10" sheetId="89" r:id="rId10"/>
    <sheet name="Indicador 11" sheetId="88" r:id="rId11"/>
    <sheet name="Indicador 12" sheetId="87" r:id="rId12"/>
    <sheet name="Indicador 13" sheetId="103" r:id="rId13"/>
    <sheet name="Indicador 14" sheetId="104" r:id="rId14"/>
    <sheet name="Indicador 15" sheetId="105" r:id="rId15"/>
    <sheet name="Indicador 16" sheetId="106" r:id="rId16"/>
    <sheet name="Indicador 17" sheetId="107" r:id="rId17"/>
    <sheet name="Indicador 18" sheetId="118" r:id="rId18"/>
    <sheet name="Indicador 19" sheetId="109" r:id="rId19"/>
    <sheet name="Indicador 20" sheetId="110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90" l="1"/>
  <c r="M35" i="90"/>
  <c r="O35" i="90"/>
  <c r="O34" i="90"/>
  <c r="N35" i="90"/>
  <c r="N34" i="90"/>
  <c r="K34" i="90"/>
  <c r="M34" i="90"/>
  <c r="V22" i="90"/>
  <c r="V23" i="90"/>
  <c r="U23" i="90"/>
  <c r="U22" i="90"/>
  <c r="P23" i="90"/>
  <c r="S23" i="90"/>
  <c r="S22" i="90"/>
  <c r="O23" i="90"/>
  <c r="O22" i="90"/>
  <c r="R23" i="90"/>
  <c r="R22" i="90"/>
  <c r="P22" i="90"/>
  <c r="F11" i="90"/>
  <c r="F10" i="90"/>
  <c r="E13" i="115" l="1"/>
  <c r="F13" i="115"/>
  <c r="G13" i="115"/>
  <c r="H13" i="115"/>
  <c r="I13" i="115"/>
  <c r="J13" i="115"/>
  <c r="K13" i="115"/>
  <c r="L13" i="115"/>
  <c r="M13" i="115"/>
  <c r="N13" i="115"/>
  <c r="O13" i="115"/>
  <c r="P13" i="115"/>
  <c r="Q13" i="115"/>
  <c r="R13" i="115"/>
  <c r="S13" i="115"/>
  <c r="T13" i="115"/>
  <c r="U13" i="115"/>
  <c r="V13" i="115"/>
  <c r="W13" i="115"/>
  <c r="X13" i="115"/>
  <c r="Y13" i="115"/>
  <c r="Z13" i="115"/>
  <c r="E14" i="115"/>
  <c r="F14" i="115"/>
  <c r="G14" i="115"/>
  <c r="H14" i="115"/>
  <c r="I14" i="115"/>
  <c r="J14" i="115"/>
  <c r="K14" i="115"/>
  <c r="L14" i="115"/>
  <c r="M14" i="115"/>
  <c r="N14" i="115"/>
  <c r="O14" i="115"/>
  <c r="P14" i="115"/>
  <c r="Q14" i="115"/>
  <c r="R14" i="115"/>
  <c r="S14" i="115"/>
  <c r="T14" i="115"/>
  <c r="U14" i="115"/>
  <c r="V14" i="115"/>
  <c r="W14" i="115"/>
  <c r="X14" i="115"/>
  <c r="Y14" i="115"/>
  <c r="Z14" i="115"/>
  <c r="E15" i="115"/>
  <c r="F15" i="115"/>
  <c r="G15" i="115"/>
  <c r="H15" i="115"/>
  <c r="I15" i="115"/>
  <c r="J15" i="115"/>
  <c r="K15" i="115"/>
  <c r="L15" i="115"/>
  <c r="M15" i="115"/>
  <c r="N15" i="115"/>
  <c r="O15" i="115"/>
  <c r="P15" i="115"/>
  <c r="Q15" i="115"/>
  <c r="R15" i="115"/>
  <c r="S15" i="115"/>
  <c r="T15" i="115"/>
  <c r="U15" i="115"/>
  <c r="V15" i="115"/>
  <c r="W15" i="115"/>
  <c r="X15" i="115"/>
  <c r="Y15" i="115"/>
  <c r="Z15" i="115"/>
  <c r="L9" i="116"/>
  <c r="L10" i="117"/>
  <c r="K10" i="117"/>
  <c r="J10" i="117"/>
  <c r="I10" i="117"/>
  <c r="H10" i="117"/>
  <c r="G10" i="117"/>
  <c r="F10" i="117"/>
  <c r="E10" i="117"/>
  <c r="L9" i="117"/>
  <c r="K9" i="117"/>
  <c r="J9" i="117"/>
  <c r="I9" i="117"/>
  <c r="H9" i="117"/>
  <c r="G9" i="117"/>
  <c r="F9" i="117"/>
  <c r="E9" i="117"/>
  <c r="L10" i="116"/>
  <c r="K10" i="116"/>
  <c r="J10" i="116"/>
  <c r="I10" i="116"/>
  <c r="H10" i="116"/>
  <c r="G10" i="116"/>
  <c r="F10" i="116"/>
  <c r="E10" i="116"/>
  <c r="K9" i="116"/>
  <c r="J9" i="116"/>
  <c r="I9" i="116"/>
  <c r="H9" i="116"/>
  <c r="G9" i="116"/>
  <c r="F9" i="116"/>
  <c r="E9" i="116"/>
  <c r="Z12" i="115"/>
  <c r="Y12" i="115"/>
  <c r="X12" i="115"/>
  <c r="W12" i="115"/>
  <c r="V12" i="115"/>
  <c r="U12" i="115"/>
  <c r="T12" i="115"/>
  <c r="S12" i="115"/>
  <c r="R12" i="115"/>
  <c r="Q12" i="115"/>
  <c r="P12" i="115"/>
  <c r="O12" i="115"/>
  <c r="N12" i="115"/>
  <c r="M12" i="115"/>
  <c r="L12" i="115"/>
  <c r="K12" i="115"/>
  <c r="J12" i="115"/>
  <c r="I12" i="115"/>
  <c r="H12" i="115"/>
  <c r="G12" i="115"/>
  <c r="F12" i="115"/>
  <c r="E12" i="115"/>
  <c r="Z11" i="115"/>
  <c r="Y11" i="115"/>
  <c r="X11" i="115"/>
  <c r="W11" i="115"/>
  <c r="V11" i="115"/>
  <c r="U11" i="115"/>
  <c r="T11" i="115"/>
  <c r="S11" i="115"/>
  <c r="R11" i="115"/>
  <c r="Q11" i="115"/>
  <c r="P11" i="115"/>
  <c r="O11" i="115"/>
  <c r="N11" i="115"/>
  <c r="M11" i="115"/>
  <c r="L11" i="115"/>
  <c r="K11" i="115"/>
  <c r="J11" i="115"/>
  <c r="I11" i="115"/>
  <c r="H11" i="115"/>
  <c r="G11" i="115"/>
  <c r="F11" i="115"/>
  <c r="E11" i="115"/>
  <c r="L10" i="114"/>
  <c r="K10" i="114"/>
  <c r="J10" i="114"/>
  <c r="I10" i="114"/>
  <c r="H10" i="114"/>
  <c r="G10" i="114"/>
  <c r="F10" i="114"/>
  <c r="E10" i="114"/>
  <c r="L9" i="114"/>
  <c r="K9" i="114"/>
  <c r="J9" i="114"/>
  <c r="I9" i="114"/>
  <c r="H9" i="114"/>
  <c r="G9" i="114"/>
  <c r="F9" i="114"/>
  <c r="E9" i="114"/>
  <c r="L10" i="113"/>
  <c r="K10" i="113"/>
  <c r="J10" i="113"/>
  <c r="I10" i="113"/>
  <c r="H10" i="113"/>
  <c r="G10" i="113"/>
  <c r="F10" i="113"/>
  <c r="E10" i="113"/>
  <c r="L8" i="112"/>
  <c r="K8" i="112"/>
  <c r="J8" i="112"/>
  <c r="I8" i="112"/>
  <c r="H8" i="112"/>
  <c r="G8" i="112"/>
  <c r="F8" i="112"/>
  <c r="E8" i="112"/>
  <c r="L8" i="111"/>
  <c r="K8" i="111"/>
  <c r="J8" i="111"/>
  <c r="I8" i="111"/>
  <c r="H8" i="111"/>
  <c r="G8" i="111"/>
  <c r="F8" i="111"/>
  <c r="E8" i="111"/>
  <c r="H12" i="107"/>
  <c r="L12" i="107"/>
  <c r="K12" i="107"/>
  <c r="J12" i="107"/>
  <c r="I12" i="107"/>
  <c r="G12" i="107"/>
  <c r="F12" i="107"/>
  <c r="E12" i="107"/>
  <c r="L11" i="107"/>
  <c r="K11" i="107"/>
  <c r="J11" i="107"/>
  <c r="I11" i="107"/>
  <c r="H11" i="107"/>
  <c r="G11" i="107"/>
  <c r="F11" i="107"/>
  <c r="E11" i="107"/>
  <c r="E10" i="106"/>
  <c r="E9" i="106"/>
  <c r="L8" i="105"/>
  <c r="K8" i="105"/>
  <c r="J8" i="105"/>
  <c r="I8" i="105"/>
  <c r="H8" i="105"/>
  <c r="G8" i="105"/>
  <c r="F8" i="105"/>
  <c r="E8" i="105"/>
  <c r="L8" i="104"/>
  <c r="K8" i="104"/>
  <c r="J8" i="104"/>
  <c r="I8" i="104"/>
  <c r="H8" i="104"/>
  <c r="G8" i="104"/>
  <c r="F8" i="104"/>
  <c r="E8" i="104"/>
  <c r="L8" i="103"/>
  <c r="K8" i="103"/>
  <c r="J8" i="103"/>
  <c r="I8" i="103"/>
  <c r="H8" i="103"/>
  <c r="G8" i="103"/>
  <c r="F8" i="103"/>
  <c r="E8" i="103"/>
  <c r="K12" i="91"/>
  <c r="J10" i="88"/>
  <c r="L10" i="88"/>
  <c r="F10" i="88"/>
  <c r="G10" i="88"/>
  <c r="H10" i="88"/>
  <c r="I10" i="88"/>
  <c r="K10" i="88"/>
  <c r="E10" i="88"/>
  <c r="E9" i="88"/>
  <c r="J9" i="88"/>
  <c r="H9" i="88"/>
  <c r="G9" i="88"/>
  <c r="F9" i="88"/>
  <c r="J12" i="91"/>
  <c r="H12" i="91"/>
  <c r="I12" i="91"/>
  <c r="I11" i="91"/>
  <c r="H11" i="91"/>
  <c r="G12" i="91"/>
  <c r="G11" i="91"/>
  <c r="F11" i="91"/>
  <c r="F12" i="91"/>
  <c r="E12" i="91"/>
  <c r="D12" i="91"/>
  <c r="K11" i="91"/>
  <c r="J11" i="91"/>
  <c r="E11" i="91"/>
  <c r="D11" i="91"/>
  <c r="S46" i="90"/>
  <c r="Q46" i="90"/>
  <c r="M46" i="90"/>
  <c r="R35" i="90"/>
  <c r="S35" i="90"/>
  <c r="S34" i="90"/>
  <c r="R34" i="90"/>
  <c r="P35" i="90"/>
  <c r="Q35" i="90"/>
  <c r="Q34" i="90"/>
  <c r="P34" i="90"/>
  <c r="L35" i="90"/>
  <c r="L34" i="90"/>
  <c r="J35" i="90"/>
  <c r="K35" i="90"/>
  <c r="J34" i="90"/>
  <c r="I35" i="90"/>
  <c r="H35" i="90"/>
  <c r="I34" i="90"/>
  <c r="H34" i="90"/>
  <c r="G35" i="90"/>
  <c r="G34" i="90"/>
  <c r="F35" i="90"/>
  <c r="F34" i="90"/>
  <c r="H22" i="90"/>
  <c r="G22" i="90"/>
  <c r="F22" i="90"/>
  <c r="L22" i="90"/>
  <c r="M23" i="90"/>
  <c r="K46" i="90"/>
  <c r="I46" i="90"/>
  <c r="G46" i="90"/>
  <c r="F46" i="90"/>
  <c r="Y23" i="90"/>
  <c r="X23" i="90"/>
  <c r="L23" i="90"/>
  <c r="Y22" i="90"/>
  <c r="X22" i="90"/>
  <c r="M22" i="90"/>
  <c r="J22" i="90"/>
  <c r="I22" i="90"/>
  <c r="L11" i="90"/>
  <c r="K11" i="90"/>
  <c r="J11" i="90"/>
  <c r="I11" i="90"/>
  <c r="H11" i="90"/>
  <c r="G11" i="90"/>
  <c r="E11" i="90"/>
  <c r="L10" i="90"/>
  <c r="K10" i="90"/>
  <c r="J10" i="90"/>
  <c r="I10" i="90"/>
  <c r="H10" i="90"/>
  <c r="G10" i="90"/>
  <c r="E10" i="90"/>
  <c r="E10" i="89"/>
  <c r="E9" i="89"/>
  <c r="L9" i="88"/>
  <c r="K9" i="88"/>
  <c r="I9" i="88"/>
  <c r="L10" i="87"/>
  <c r="K10" i="87"/>
  <c r="J10" i="87"/>
  <c r="I10" i="87"/>
  <c r="H10" i="87"/>
  <c r="G10" i="87"/>
  <c r="F10" i="87"/>
  <c r="E10" i="87"/>
  <c r="L9" i="87"/>
  <c r="K9" i="87"/>
  <c r="J9" i="87"/>
  <c r="I9" i="87"/>
  <c r="H9" i="87"/>
  <c r="G9" i="87"/>
  <c r="F9" i="87"/>
  <c r="E9" i="87"/>
</calcChain>
</file>

<file path=xl/sharedStrings.xml><?xml version="1.0" encoding="utf-8"?>
<sst xmlns="http://schemas.openxmlformats.org/spreadsheetml/2006/main" count="1034" uniqueCount="188">
  <si>
    <t>Inclusión</t>
  </si>
  <si>
    <t>Excelencia</t>
  </si>
  <si>
    <t>Vanguardia</t>
  </si>
  <si>
    <t>Interculturalidad</t>
  </si>
  <si>
    <t>Proyectos de investigación</t>
  </si>
  <si>
    <t>Entidad</t>
  </si>
  <si>
    <t>Institución</t>
  </si>
  <si>
    <t>Nivel educativo</t>
  </si>
  <si>
    <t>TOTAL DE PROGRAMAS</t>
  </si>
  <si>
    <t>Equidad Social y de Género</t>
  </si>
  <si>
    <t>Innovación Social</t>
  </si>
  <si>
    <t>Comentarios</t>
  </si>
  <si>
    <t>Licenciatura</t>
  </si>
  <si>
    <t>Especialidad</t>
  </si>
  <si>
    <t>Maestría</t>
  </si>
  <si>
    <t>Doctorado</t>
  </si>
  <si>
    <t>TOTAL DE PLANTA ACADÉMICA</t>
  </si>
  <si>
    <t>Planta académica</t>
  </si>
  <si>
    <t>Mujeres</t>
  </si>
  <si>
    <t>Hombres</t>
  </si>
  <si>
    <t>Docentes, investigadores</t>
  </si>
  <si>
    <t>Planta docente</t>
  </si>
  <si>
    <t>Docentes</t>
  </si>
  <si>
    <t>TOTAL DE ESTUDIANTES</t>
  </si>
  <si>
    <t>Investigación</t>
  </si>
  <si>
    <t>TOTAL DE PROYECTOS DE INVESTIGACIÓN</t>
  </si>
  <si>
    <t>TOTAL DE PRODUCTOS DE INVESTIGACIÓN</t>
  </si>
  <si>
    <t>Productos de investigación</t>
  </si>
  <si>
    <t>Población escolar</t>
  </si>
  <si>
    <t>Personal de la institución</t>
  </si>
  <si>
    <t>TOTAL DEL PERSONAL</t>
  </si>
  <si>
    <t>Planes y programas</t>
  </si>
  <si>
    <t>TOTAL DE ACCIONES</t>
  </si>
  <si>
    <t>Planes y programas de desarrollo institucional</t>
  </si>
  <si>
    <t>Acciones de atención y sensibilización</t>
  </si>
  <si>
    <t>Permanencia</t>
  </si>
  <si>
    <t>Abandono</t>
  </si>
  <si>
    <t>Egreso</t>
  </si>
  <si>
    <t>Titulación</t>
  </si>
  <si>
    <t>TOTAL DE EGRESADOS</t>
  </si>
  <si>
    <t>TOTAL DE DOCENTES</t>
  </si>
  <si>
    <t>TSU</t>
  </si>
  <si>
    <t>Periodo</t>
  </si>
  <si>
    <t>a) Forman parte de las prácticas de evaluación en las etapas terminales del currículum, es decir, se llevan a cabo dentro de los cursos, materias, módulos, y demás unidades de organización de los aprendizajes</t>
  </si>
  <si>
    <t>b) Son evaluaciones internas, realizadas por el propio programa o por la institución, pero no forman parte de los cursos, materias y demás unidades de organización de los aprendizajes dentro del currículum</t>
  </si>
  <si>
    <t>c) Son evaluaciones externas, por ejemplo, evaluaciones del logro de los rasgos del perfil de egreso que llevan a cabo instancias que realizan exámenes nacionales</t>
  </si>
  <si>
    <t>Tabla 1b</t>
  </si>
  <si>
    <t>Tabla 1a</t>
  </si>
  <si>
    <t>Tabla 2b</t>
  </si>
  <si>
    <t>Tabla 2a</t>
  </si>
  <si>
    <t>Tabla 3a</t>
  </si>
  <si>
    <t>Tabla 3b</t>
  </si>
  <si>
    <t>Tabla 4a</t>
  </si>
  <si>
    <t>Tabla 4b</t>
  </si>
  <si>
    <t>Evaluaciones dentro del currículum</t>
  </si>
  <si>
    <t>Evaluaciones del programa o la IES</t>
  </si>
  <si>
    <t>Evaluaciones externas</t>
  </si>
  <si>
    <t>Tabla 5a</t>
  </si>
  <si>
    <t>Tabla 5b</t>
  </si>
  <si>
    <t>Tabla 6a</t>
  </si>
  <si>
    <t>Tabla 6b</t>
  </si>
  <si>
    <t>Tabla 7a</t>
  </si>
  <si>
    <t>Tabla 7b</t>
  </si>
  <si>
    <t>Personas con discapacidad</t>
  </si>
  <si>
    <t>Personas sin discapacidad</t>
  </si>
  <si>
    <t>Personas con discapacidad (motriz, visual, auditiva, cognitiva, trastorno conductual u otra)</t>
  </si>
  <si>
    <t>Personas sin discapacidad (motriz, visual, auditiva, cognitiva, trastorno conductual u otra)</t>
  </si>
  <si>
    <t>Tabla 8a</t>
  </si>
  <si>
    <t>Tabla 8b</t>
  </si>
  <si>
    <t>Tabla 10a</t>
  </si>
  <si>
    <t>Tabla 10b</t>
  </si>
  <si>
    <t>Tabla 11a</t>
  </si>
  <si>
    <t>Tabla 11b</t>
  </si>
  <si>
    <t>Tabla 12a</t>
  </si>
  <si>
    <t>Tabla 12b</t>
  </si>
  <si>
    <t>No disponible</t>
  </si>
  <si>
    <t>Compromiso con la Responsabilidad Social</t>
  </si>
  <si>
    <t>Tabla 13a</t>
  </si>
  <si>
    <t>Tabla 13b</t>
  </si>
  <si>
    <t>Tabla 14a</t>
  </si>
  <si>
    <t>Tabla 14b</t>
  </si>
  <si>
    <t>Tabla 15b</t>
  </si>
  <si>
    <t>Tabla 15a</t>
  </si>
  <si>
    <t>Tabla 16b</t>
  </si>
  <si>
    <t>Tabla 16a</t>
  </si>
  <si>
    <t>Tabla 17a</t>
  </si>
  <si>
    <t>Tabla 17b</t>
  </si>
  <si>
    <t>Tabla 18a</t>
  </si>
  <si>
    <t>Tabla 19a</t>
  </si>
  <si>
    <t>Tabla 20a</t>
  </si>
  <si>
    <t>Otras autoadscripciones sexogenéricas</t>
  </si>
  <si>
    <t>Personas que se autoidentifican como indígenas, afromexicanas, migrantes u otra identidad cultural</t>
  </si>
  <si>
    <t>Personas que no se autoidentifican como indígenas, afromexicanas, migrantes u otra identidad cultural</t>
  </si>
  <si>
    <t>Personas con discapacidad (motriz, visual, auditiva, cognitiva, trastorno conductual u otro)</t>
  </si>
  <si>
    <t>Personas sin discapacidad (motriz, visual, auditiva, cognitiva, trastorno conductual u otro)</t>
  </si>
  <si>
    <t>Ámbitos: 3. Programas de licenciatura y TSU; 4. Programas de investigación y posgrado
Indicador 8. Composición porcentual de la población escolar en función de los criterios de equidad social y de género, inclusión e interculturalidad</t>
  </si>
  <si>
    <t>Ingreso - mujeres</t>
  </si>
  <si>
    <t>Ingreso - otras autoadscripciones sexogenéricas</t>
  </si>
  <si>
    <t>Ingreso - hombres</t>
  </si>
  <si>
    <t>Permanencia - mujeres</t>
  </si>
  <si>
    <t>Permanencia - hombres</t>
  </si>
  <si>
    <t>Permanencia - otras autoadscripciones sexogenéricas</t>
  </si>
  <si>
    <t>Abandono - mujeres</t>
  </si>
  <si>
    <t>Abandono - hombres</t>
  </si>
  <si>
    <t>Abandono - otras autoadscripciones sexogenéricas</t>
  </si>
  <si>
    <t>Reprobación - mujeres</t>
  </si>
  <si>
    <t>Reprobación - hombres</t>
  </si>
  <si>
    <t>Reprobación - otras autoadscripciones sexogenéricas</t>
  </si>
  <si>
    <t>Egreso - mujeres</t>
  </si>
  <si>
    <t>Egreso - hombres</t>
  </si>
  <si>
    <t>Egreso - otras autoadscripciones sexogenéricas</t>
  </si>
  <si>
    <t>Titulación -mujeres</t>
  </si>
  <si>
    <t>Titulación - hombres</t>
  </si>
  <si>
    <t>Titulación - otras autoadscripciones sexogenéricas</t>
  </si>
  <si>
    <t>Ingreso - 
personas con discapacidad</t>
  </si>
  <si>
    <t>Ingreso - 
personas sin discapacidad</t>
  </si>
  <si>
    <t>Permanencia - 
personas con discapacidad</t>
  </si>
  <si>
    <t>Permanencia - 
personas sin discapacidad</t>
  </si>
  <si>
    <t>Abandono - 
personas con discapacidad</t>
  </si>
  <si>
    <t>Abandono - 
personas sin discapacidad</t>
  </si>
  <si>
    <t>Reprobación - 
personas con discapacidad</t>
  </si>
  <si>
    <t>Reprobación - 
personas sin discapacidad</t>
  </si>
  <si>
    <t>Egreso - 
personas con discapacidad</t>
  </si>
  <si>
    <t>Egreso - 
personas sin discapacidad</t>
  </si>
  <si>
    <t>Titulación - 
personas con discapacidad</t>
  </si>
  <si>
    <t>Titulación - 
personas sin discapacidad</t>
  </si>
  <si>
    <t>Ingreso - 
Personas que se autoidentifican como indígenas, afromexicanas, migrantes u otra identidad cultural</t>
  </si>
  <si>
    <t>Ingreso - 
Personas que no se autoidentifican como indígenas, afromexicanas, migrantes u otra identidad cultural</t>
  </si>
  <si>
    <t>Permanencia - 
Personas que se autoidentifican como indígenas, afromexicanas, migrantes u otra identidad cultural</t>
  </si>
  <si>
    <t>Permanencia - 
Personas que no se autoidentifican como indígenas, afromexicanas, migrantes u otra identidad cultural</t>
  </si>
  <si>
    <t>Abandono - 
Personas que se autoidentifican como indígenas, afromexicanas, migrantes u otra identidad cultural</t>
  </si>
  <si>
    <t>Abandono - 
Personas que no se autoidentifican como indígenas, afromexicanas, migrantes u otra identidad cultural</t>
  </si>
  <si>
    <t>Reprobación - 
Personas que se autoidentifican como indígenas, afromexicanas, migrantes u otra identidad cultural</t>
  </si>
  <si>
    <t>Reprobación - 
Personas que no se autoidentifican como indígenas, afromexicanas, migrantes u otra identidad cultural</t>
  </si>
  <si>
    <t>Egreso - 
Personas que se autoidentifican como indígenas, afromexicanas, migrantes u otra identidad cultural</t>
  </si>
  <si>
    <t>Egreso - 
Personas que no se autoidentifican como indígenas, afromexicanas, migrantes u otra identidad cultural</t>
  </si>
  <si>
    <t>Titulación - 
Personas que se autoidentifican como indígenas, afromexicanas, migrantes u otra identidad cultural</t>
  </si>
  <si>
    <t>Titulación - 
Personas que no se autoidentifican como indígenas, afromexicanas, migrantes u otra identidad cultural</t>
  </si>
  <si>
    <t>Ámbito 4: Programas de investigación y posgrado 
Indicador 13. Porcentaje de proyectos de investigación que consideraron cada uno de los criterios del SEAES</t>
  </si>
  <si>
    <t>Ámbito 4: Programas de investigación y posgrado 
Indicador 14. Porcentaje de productos de investigación relacionados con los criterios del SEAES</t>
  </si>
  <si>
    <t>Ámbito 4: Programas de investigación y posgrado 
Indicador 15. Composición porcentual de integrantes de la planta académica que participan en proyectos de investigación relacionados con los criterios del SEAES</t>
  </si>
  <si>
    <t>Ámbito 4: Programas de investigación y posgrado 
Indicador 16. Porcentaje de estudiantes que participan en proyectos de investigación relacionados con los criterios del SEAES</t>
  </si>
  <si>
    <t>Ámbito 5: Institución/Plantel (docencia, investigación, vinculación y gestión) 
Indicador 17. Composición porcentual del personal directivo y administrativo en general, en función de los criterios de equidad social y de género, inclusión e interculturalidad</t>
  </si>
  <si>
    <t>Ámbito 5: Institución/Plantel (docencia, investigación, vinculación y gestión) 
Indicador 18. Número de iniciativas, servicios y acciones de acompañamiento a los y las estudiantes, de vinculación, de gestión cultural y de gestión en general que incorporan los criterios transversales del SEAES</t>
  </si>
  <si>
    <t>Ámbito 5: Institución/Plantel (docencia, investigación, vinculación y gestión) 
Indicador 19. Número de acciones previstas en los planes y programas de desarrollo institucional que impulsan la incorporación de cada uno de los criterios transversales</t>
  </si>
  <si>
    <t>Ámbito 5: Institución/Plantel (docencia, investigación, vinculación y gestión) 
Indicador 20. Número de acciones institucionales realizadas para atender y sensibilizar a la comunidad en los temas previstos por los criterios del SEAES</t>
  </si>
  <si>
    <t>Ámbitos: 3. Programas de licenciatura y TSU; 4. Programas de investigación y posgrado
Indicador 9. Trayectorias escolares en función de los criterios de equidad social y de género, inclusión e interculturalidad (tasas de ingreso, permanencia, abandono, rezago, reprobación, egreso y titulación)</t>
  </si>
  <si>
    <t>Tabla 9a1 - General</t>
  </si>
  <si>
    <t>Aspirantes</t>
  </si>
  <si>
    <t>Reprobación</t>
  </si>
  <si>
    <t>Tabla 9b1 - General</t>
  </si>
  <si>
    <t>Tabla 9a2 - Equidad social y de género</t>
  </si>
  <si>
    <t>Tabla 9b2 - Equidad social y de género</t>
  </si>
  <si>
    <t>Tabla 9a3 - Inclusión</t>
  </si>
  <si>
    <t>Tabla 9b3 - Inclusión</t>
  </si>
  <si>
    <t>Tabla 9a4 - Interculturalidad</t>
  </si>
  <si>
    <t>Tabla 9b4 - Interculturalidad</t>
  </si>
  <si>
    <t>TOTAL DE UNIDADES EN ETAPAS TERMINALES</t>
  </si>
  <si>
    <t>Ámbitos: 3. Programas de licenciatura y TSU; 4. Programas de investigación y posgrado
Indicador 10. Existencia de un diseño curricular que incorpore en forma fundamentada, gradual, transversal e integrada, el desarrollo de aprendizajes relacionados con cada uno de los criterios del SEAES</t>
  </si>
  <si>
    <t>Ámbitos: 3. Programas de licenciatura y TSU; 4. Programas de investigación y posgrado
Indicador 11. Porcentaje de unidades de aprendizaje terminales dedicadas a consolidar los rasgos del perfil de egreso, relacionados con los criterios del SEAES</t>
  </si>
  <si>
    <t>Ingreso cohorte</t>
  </si>
  <si>
    <t>Periodo ingreso cohorte</t>
  </si>
  <si>
    <t>Personal directivo</t>
  </si>
  <si>
    <t>Personal administrativo</t>
  </si>
  <si>
    <t>Acompañamiento estudiantil</t>
  </si>
  <si>
    <t>Vinculación con la comunidad</t>
  </si>
  <si>
    <t>Gestión cultural</t>
  </si>
  <si>
    <t>Gestión institucional</t>
  </si>
  <si>
    <t>TOTAL DE INICIATIVAS</t>
  </si>
  <si>
    <t>Iniciativas institucionales</t>
  </si>
  <si>
    <t>Ámbito 2: Profesionalización de la docencia
Indicador 5. Composición porcentual de la planta académica del programa educativo en función de los criterios de equidad social y de género, inclusión e interculturalidad</t>
  </si>
  <si>
    <t>Ámbito 1: Formación profesional
Indicador 4. Si la respuesta al indicador 2 es positiva: porcentaje de estudiantes egresados por programa educativo que demostraron haber adquirido la formación prevista en el perfil de egreso, es decir, los principales rasgos o características que identifican a cada uno de los criterios</t>
  </si>
  <si>
    <t xml:space="preserve">Ámbito 1: Formación profesional
Indicador 3. Si la respuesta al indicador 2 es positiva: Tipo de evaluación que se utiliza para evaluar sistemáticamente el grado en que se logra formar los rasgos del perfil de egreso </t>
  </si>
  <si>
    <t>Ámbito 1: Formación profesional
2. Existencia de mecanismos para evaluar sistemáticamente la formación de los rasgos del perfil de egreso relacionados con los criterios del SEAES en el programa educativo</t>
  </si>
  <si>
    <t>Ámbito 1: Formación profesional
Indicador 1. Incorporación de los rasgos formativos relacionados con cada uno de los criterios del SEAES en el perfil de egreso del programa educativo</t>
  </si>
  <si>
    <t>Ámbito 2: Profesionalización de la docencia
Indicador 6. Porcentaje de profesores y profesoras del programa educativo, que participaron en acciones de profesionalización de la docencia encaminadas a reforzar cada uno de los criterios del SEAES</t>
  </si>
  <si>
    <t>Ámbito 2: Profesionalización de la docencia
Indicador 7. Porcentaje de profesores y profesoras del programa educativo que participan en proyectos de innovación pedagógica, educativa y disciplinar relacionados con los criterios del SEAES</t>
  </si>
  <si>
    <t>2024-2025
(Información vigente al cierre del ciclo escolar)</t>
  </si>
  <si>
    <t>2024-2025</t>
  </si>
  <si>
    <t>POBLACIÓN ESCOLAR 2024-2025</t>
  </si>
  <si>
    <t>Reprobación 2024-2025
(Información vigente al cierre del ciclo escolar)</t>
  </si>
  <si>
    <t>Hidalgo</t>
  </si>
  <si>
    <t>Universidad Tecnológica de la Zona Metropolitana del Valle de México (UTVAM)</t>
  </si>
  <si>
    <t>Cuatrimestre septiembre -diciembre 2024</t>
  </si>
  <si>
    <t>Cuatrimestre mayo - agosto 2022</t>
  </si>
  <si>
    <t>https://utvam.edu.mx/Inicio/docs/UTVAM_PID_2023-2028.pdf</t>
  </si>
  <si>
    <t xml:space="preserve">2024-2025
</t>
  </si>
  <si>
    <t>Ámbitos: 3. Programas de licenciatura y TSU
Indicador 12. Porcentaje de estudiantes que participan en proyectos de innovación pedagógica, educativa y disciplinar relacionados con los criterios del SEAES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</si>
</sst>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Montserrat Regular"/>
    </font>
    <font>
      <b/>
      <sz val="12"/>
      <color theme="1"/>
      <name val="Montserrat Regular"/>
    </font>
    <font>
      <sz val="12"/>
      <color rgb="FF000000"/>
      <name val="Montserrat Regular"/>
    </font>
    <font>
      <b/>
      <sz val="14"/>
      <color theme="1"/>
      <name val="Noto Sans"/>
      <family val="2"/>
      <charset val="1"/>
    </font>
    <font>
      <sz val="12"/>
      <color theme="1"/>
      <name val="Noto Sans"/>
      <family val="2"/>
      <charset val="1"/>
    </font>
    <font>
      <sz val="12"/>
      <color rgb="FF000000"/>
      <name val="Noto Sans"/>
      <family val="2"/>
      <charset val="1"/>
    </font>
    <font>
      <b/>
      <sz val="12"/>
      <color theme="1"/>
      <name val="Noto Sans"/>
      <family val="2"/>
      <charset val="1"/>
    </font>
    <font>
      <b/>
      <sz val="12"/>
      <color rgb="FF3F3F3F"/>
      <name val="Noto Sans"/>
      <family val="2"/>
      <charset val="1"/>
    </font>
    <font>
      <b/>
      <sz val="12"/>
      <color rgb="FF000000"/>
      <name val="Noto Sans"/>
      <family val="2"/>
      <charset val="1"/>
    </font>
    <font>
      <sz val="11"/>
      <color theme="1"/>
      <name val="Noto Sans"/>
      <family val="2"/>
      <charset val="1"/>
    </font>
    <font>
      <b/>
      <sz val="12"/>
      <color indexed="8"/>
      <name val="Noto Sans"/>
      <family val="2"/>
      <charset val="1"/>
    </font>
    <font>
      <b/>
      <sz val="18"/>
      <color theme="1"/>
      <name val="Noto Sans"/>
      <family val="2"/>
      <charset val="1"/>
    </font>
    <font>
      <sz val="12"/>
      <name val="Noto Sans"/>
      <family val="2"/>
      <charset val="1"/>
    </font>
    <font>
      <sz val="12"/>
      <color rgb="FF000000"/>
      <name val="Noto Sans"/>
      <family val="2"/>
    </font>
    <font>
      <sz val="12"/>
      <color theme="1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E4DFDA"/>
        <bgColor rgb="FF000000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271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7" fillId="0" borderId="0" xfId="3" applyFont="1"/>
    <xf numFmtId="0" fontId="7" fillId="0" borderId="0" xfId="3" applyFont="1" applyAlignment="1">
      <alignment wrapText="1"/>
    </xf>
    <xf numFmtId="0" fontId="9" fillId="0" borderId="0" xfId="3" applyFont="1" applyAlignment="1">
      <alignment horizontal="center" vertical="center"/>
    </xf>
    <xf numFmtId="0" fontId="11" fillId="0" borderId="0" xfId="3" applyFont="1"/>
    <xf numFmtId="0" fontId="11" fillId="0" borderId="0" xfId="3" applyFont="1" applyAlignment="1">
      <alignment wrapText="1"/>
    </xf>
    <xf numFmtId="0" fontId="11" fillId="0" borderId="10" xfId="3" applyFont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3" applyFont="1" applyBorder="1"/>
    <xf numFmtId="0" fontId="12" fillId="0" borderId="0" xfId="3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9" fontId="12" fillId="0" borderId="10" xfId="3" applyNumberFormat="1" applyFont="1" applyBorder="1" applyAlignment="1">
      <alignment horizontal="center" vertical="center"/>
    </xf>
    <xf numFmtId="164" fontId="12" fillId="0" borderId="10" xfId="3" applyNumberFormat="1" applyFont="1" applyBorder="1" applyAlignment="1">
      <alignment horizontal="center" vertical="center"/>
    </xf>
    <xf numFmtId="164" fontId="12" fillId="0" borderId="11" xfId="3" applyNumberFormat="1" applyFont="1" applyBorder="1" applyAlignment="1">
      <alignment horizontal="center" vertical="center"/>
    </xf>
    <xf numFmtId="164" fontId="12" fillId="0" borderId="1" xfId="3" applyNumberFormat="1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1" fillId="0" borderId="0" xfId="8" applyFont="1"/>
    <xf numFmtId="0" fontId="15" fillId="4" borderId="1" xfId="8" applyFont="1" applyFill="1" applyBorder="1" applyAlignment="1">
      <alignment horizontal="center" vertical="center" wrapText="1"/>
    </xf>
    <xf numFmtId="0" fontId="13" fillId="4" borderId="1" xfId="8" applyFont="1" applyFill="1" applyBorder="1" applyAlignment="1">
      <alignment horizontal="center" vertical="center" wrapText="1"/>
    </xf>
    <xf numFmtId="0" fontId="11" fillId="0" borderId="0" xfId="8" applyFont="1" applyAlignment="1">
      <alignment wrapText="1"/>
    </xf>
    <xf numFmtId="0" fontId="11" fillId="0" borderId="1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 wrapText="1"/>
    </xf>
    <xf numFmtId="0" fontId="12" fillId="0" borderId="0" xfId="8" applyFont="1" applyAlignment="1">
      <alignment horizontal="center" vertical="center"/>
    </xf>
    <xf numFmtId="0" fontId="15" fillId="2" borderId="1" xfId="8" applyFont="1" applyFill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5" fillId="2" borderId="5" xfId="8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4" fillId="5" borderId="23" xfId="5" applyFont="1" applyFill="1" applyBorder="1" applyAlignment="1">
      <alignment horizontal="center" vertical="center" wrapText="1"/>
    </xf>
    <xf numFmtId="0" fontId="14" fillId="5" borderId="4" xfId="5" applyFont="1" applyFill="1" applyBorder="1" applyAlignment="1">
      <alignment horizontal="center" vertical="center" wrapText="1"/>
    </xf>
    <xf numFmtId="0" fontId="14" fillId="5" borderId="28" xfId="5" applyFont="1" applyFill="1" applyBorder="1" applyAlignment="1">
      <alignment horizontal="center" vertical="center" wrapText="1"/>
    </xf>
    <xf numFmtId="0" fontId="11" fillId="0" borderId="23" xfId="5" applyFont="1" applyBorder="1" applyAlignment="1">
      <alignment horizontal="center" vertical="center" wrapText="1"/>
    </xf>
    <xf numFmtId="0" fontId="11" fillId="0" borderId="24" xfId="5" applyFont="1" applyBorder="1" applyAlignment="1">
      <alignment horizontal="center" vertical="center" wrapText="1"/>
    </xf>
    <xf numFmtId="0" fontId="13" fillId="0" borderId="4" xfId="5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4" xfId="5" applyFont="1" applyBorder="1" applyAlignment="1">
      <alignment horizontal="center" vertical="center"/>
    </xf>
    <xf numFmtId="0" fontId="11" fillId="0" borderId="19" xfId="5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9" fontId="11" fillId="0" borderId="2" xfId="6" applyFont="1" applyBorder="1" applyAlignment="1">
      <alignment horizontal="center" vertical="center"/>
    </xf>
    <xf numFmtId="9" fontId="11" fillId="0" borderId="23" xfId="6" applyFont="1" applyBorder="1" applyAlignment="1">
      <alignment horizontal="center" vertical="center"/>
    </xf>
    <xf numFmtId="9" fontId="11" fillId="0" borderId="1" xfId="6" applyFont="1" applyBorder="1" applyAlignment="1">
      <alignment horizontal="center" vertical="center"/>
    </xf>
    <xf numFmtId="9" fontId="11" fillId="0" borderId="24" xfId="6" applyFont="1" applyBorder="1" applyAlignment="1">
      <alignment horizontal="center" vertical="center"/>
    </xf>
    <xf numFmtId="0" fontId="11" fillId="0" borderId="17" xfId="5" applyFont="1" applyBorder="1" applyAlignment="1">
      <alignment horizontal="center" vertical="center"/>
    </xf>
    <xf numFmtId="0" fontId="13" fillId="0" borderId="0" xfId="5" applyFont="1" applyAlignment="1">
      <alignment vertical="center" wrapText="1"/>
    </xf>
    <xf numFmtId="0" fontId="11" fillId="6" borderId="0" xfId="5" applyFont="1" applyFill="1" applyAlignment="1">
      <alignment horizontal="center" vertical="center" wrapText="1"/>
    </xf>
    <xf numFmtId="17" fontId="11" fillId="0" borderId="1" xfId="5" applyNumberFormat="1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11" fillId="6" borderId="0" xfId="5" applyFont="1" applyFill="1" applyAlignment="1">
      <alignment horizontal="center" vertical="center"/>
    </xf>
    <xf numFmtId="9" fontId="11" fillId="0" borderId="1" xfId="5" applyNumberFormat="1" applyFont="1" applyBorder="1" applyAlignment="1">
      <alignment horizontal="center" vertical="center"/>
    </xf>
    <xf numFmtId="164" fontId="11" fillId="0" borderId="1" xfId="7" applyNumberFormat="1" applyFont="1" applyFill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 wrapText="1"/>
    </xf>
    <xf numFmtId="0" fontId="13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164" fontId="11" fillId="0" borderId="32" xfId="5" applyNumberFormat="1" applyFont="1" applyBorder="1" applyAlignment="1">
      <alignment horizontal="center" vertical="center"/>
    </xf>
    <xf numFmtId="164" fontId="11" fillId="0" borderId="4" xfId="5" applyNumberFormat="1" applyFont="1" applyBorder="1" applyAlignment="1">
      <alignment horizontal="center" vertical="center"/>
    </xf>
    <xf numFmtId="0" fontId="13" fillId="2" borderId="23" xfId="5" applyFont="1" applyFill="1" applyBorder="1" applyAlignment="1">
      <alignment horizontal="center" vertical="center" wrapText="1"/>
    </xf>
    <xf numFmtId="0" fontId="13" fillId="2" borderId="24" xfId="5" applyFont="1" applyFill="1" applyBorder="1" applyAlignment="1">
      <alignment horizontal="center" vertical="center" wrapText="1"/>
    </xf>
    <xf numFmtId="0" fontId="11" fillId="0" borderId="46" xfId="5" applyFont="1" applyBorder="1" applyAlignment="1">
      <alignment horizontal="center" vertical="center" wrapText="1"/>
    </xf>
    <xf numFmtId="0" fontId="13" fillId="0" borderId="19" xfId="5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6" xfId="5" applyFont="1" applyBorder="1" applyAlignment="1">
      <alignment horizontal="center" vertical="center"/>
    </xf>
    <xf numFmtId="164" fontId="13" fillId="2" borderId="23" xfId="7" applyNumberFormat="1" applyFont="1" applyFill="1" applyBorder="1" applyAlignment="1">
      <alignment horizontal="center" vertical="center" wrapText="1"/>
    </xf>
    <xf numFmtId="164" fontId="13" fillId="2" borderId="1" xfId="7" applyNumberFormat="1" applyFont="1" applyFill="1" applyBorder="1" applyAlignment="1">
      <alignment horizontal="center" vertical="center" wrapText="1"/>
    </xf>
    <xf numFmtId="164" fontId="13" fillId="2" borderId="24" xfId="7" applyNumberFormat="1" applyFont="1" applyFill="1" applyBorder="1" applyAlignment="1">
      <alignment horizontal="center" vertical="center" wrapText="1"/>
    </xf>
    <xf numFmtId="164" fontId="13" fillId="2" borderId="4" xfId="7" applyNumberFormat="1" applyFont="1" applyFill="1" applyBorder="1" applyAlignment="1">
      <alignment horizontal="center" vertical="center" wrapText="1"/>
    </xf>
    <xf numFmtId="164" fontId="11" fillId="0" borderId="23" xfId="7" applyNumberFormat="1" applyFont="1" applyBorder="1" applyAlignment="1">
      <alignment horizontal="center" vertical="center" wrapText="1"/>
    </xf>
    <xf numFmtId="164" fontId="11" fillId="0" borderId="1" xfId="7" applyNumberFormat="1" applyFont="1" applyBorder="1" applyAlignment="1">
      <alignment horizontal="center" vertical="center" wrapText="1"/>
    </xf>
    <xf numFmtId="164" fontId="11" fillId="0" borderId="24" xfId="7" applyNumberFormat="1" applyFont="1" applyBorder="1" applyAlignment="1">
      <alignment horizontal="center" vertical="center" wrapText="1"/>
    </xf>
    <xf numFmtId="164" fontId="11" fillId="0" borderId="4" xfId="7" applyNumberFormat="1" applyFont="1" applyBorder="1" applyAlignment="1">
      <alignment horizontal="center" vertical="center" wrapText="1"/>
    </xf>
    <xf numFmtId="164" fontId="11" fillId="0" borderId="23" xfId="7" applyNumberFormat="1" applyFont="1" applyBorder="1" applyAlignment="1">
      <alignment horizontal="center" vertical="center"/>
    </xf>
    <xf numFmtId="164" fontId="11" fillId="0" borderId="24" xfId="7" applyNumberFormat="1" applyFont="1" applyBorder="1" applyAlignment="1">
      <alignment horizontal="center" vertical="center"/>
    </xf>
    <xf numFmtId="0" fontId="13" fillId="0" borderId="0" xfId="5" applyFont="1" applyAlignment="1">
      <alignment horizontal="center" vertical="center" wrapText="1"/>
    </xf>
    <xf numFmtId="0" fontId="13" fillId="3" borderId="0" xfId="5" applyFont="1" applyFill="1" applyAlignment="1">
      <alignment vertical="center" wrapText="1"/>
    </xf>
    <xf numFmtId="164" fontId="11" fillId="0" borderId="0" xfId="5" applyNumberFormat="1" applyFont="1" applyAlignment="1">
      <alignment horizontal="center" vertical="center"/>
    </xf>
    <xf numFmtId="0" fontId="13" fillId="2" borderId="9" xfId="5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9" fontId="11" fillId="0" borderId="1" xfId="2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164" fontId="11" fillId="0" borderId="48" xfId="0" applyNumberFormat="1" applyFont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9" fontId="11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9" fontId="11" fillId="0" borderId="1" xfId="2" applyFont="1" applyFill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/>
    </xf>
    <xf numFmtId="9" fontId="11" fillId="0" borderId="1" xfId="6" applyFont="1" applyFill="1" applyBorder="1" applyAlignment="1">
      <alignment horizontal="center" vertical="center"/>
    </xf>
    <xf numFmtId="164" fontId="11" fillId="0" borderId="1" xfId="6" applyNumberFormat="1" applyFont="1" applyFill="1" applyBorder="1" applyAlignment="1">
      <alignment horizontal="center" vertical="center"/>
    </xf>
    <xf numFmtId="0" fontId="11" fillId="0" borderId="1" xfId="8" applyFont="1" applyBorder="1" applyAlignment="1">
      <alignment horizontal="center" vertical="center" wrapText="1"/>
    </xf>
    <xf numFmtId="0" fontId="15" fillId="0" borderId="1" xfId="8" applyFont="1" applyBorder="1" applyAlignment="1">
      <alignment horizontal="center" vertical="center" wrapText="1"/>
    </xf>
    <xf numFmtId="0" fontId="12" fillId="0" borderId="10" xfId="8" applyFont="1" applyBorder="1" applyAlignment="1">
      <alignment horizontal="center" vertical="center"/>
    </xf>
    <xf numFmtId="0" fontId="11" fillId="0" borderId="5" xfId="5" applyFont="1" applyBorder="1" applyAlignment="1">
      <alignment horizontal="center" vertical="center"/>
    </xf>
    <xf numFmtId="9" fontId="12" fillId="0" borderId="1" xfId="8" applyNumberFormat="1" applyFont="1" applyBorder="1" applyAlignment="1">
      <alignment horizontal="center" vertical="center"/>
    </xf>
    <xf numFmtId="164" fontId="12" fillId="0" borderId="1" xfId="8" applyNumberFormat="1" applyFont="1" applyBorder="1" applyAlignment="1">
      <alignment horizontal="center" vertical="center"/>
    </xf>
    <xf numFmtId="0" fontId="12" fillId="0" borderId="1" xfId="8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60" xfId="5" applyFont="1" applyBorder="1" applyAlignment="1">
      <alignment horizontal="center" vertical="center"/>
    </xf>
    <xf numFmtId="0" fontId="11" fillId="0" borderId="8" xfId="5" applyFont="1" applyBorder="1" applyAlignment="1">
      <alignment horizontal="center" vertical="center"/>
    </xf>
    <xf numFmtId="0" fontId="15" fillId="2" borderId="9" xfId="8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9" fontId="20" fillId="0" borderId="1" xfId="3" applyNumberFormat="1" applyFont="1" applyBorder="1" applyAlignment="1">
      <alignment horizontal="center" vertical="center" wrapText="1"/>
    </xf>
    <xf numFmtId="164" fontId="20" fillId="0" borderId="1" xfId="3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9" fontId="12" fillId="0" borderId="1" xfId="3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 wrapText="1"/>
    </xf>
    <xf numFmtId="0" fontId="11" fillId="0" borderId="38" xfId="5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17" fillId="2" borderId="43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33" xfId="0" applyFont="1" applyFill="1" applyBorder="1" applyAlignment="1">
      <alignment horizontal="center" vertical="top" wrapText="1"/>
    </xf>
    <xf numFmtId="0" fontId="13" fillId="2" borderId="53" xfId="0" applyFont="1" applyFill="1" applyBorder="1" applyAlignment="1">
      <alignment horizontal="center" vertical="top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1" fillId="0" borderId="32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 wrapText="1"/>
    </xf>
    <xf numFmtId="0" fontId="13" fillId="2" borderId="49" xfId="5" applyFont="1" applyFill="1" applyBorder="1" applyAlignment="1">
      <alignment horizontal="center" vertical="center" wrapText="1"/>
    </xf>
    <xf numFmtId="0" fontId="13" fillId="2" borderId="50" xfId="5" applyFont="1" applyFill="1" applyBorder="1" applyAlignment="1">
      <alignment horizontal="center" vertical="center" wrapText="1"/>
    </xf>
    <xf numFmtId="0" fontId="13" fillId="2" borderId="18" xfId="5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51" xfId="5" applyFont="1" applyFill="1" applyBorder="1" applyAlignment="1">
      <alignment horizontal="center" vertical="center" wrapText="1"/>
    </xf>
    <xf numFmtId="0" fontId="11" fillId="0" borderId="18" xfId="5" applyFont="1" applyBorder="1" applyAlignment="1">
      <alignment horizontal="center" vertical="center" wrapText="1"/>
    </xf>
    <xf numFmtId="0" fontId="11" fillId="0" borderId="29" xfId="5" applyFont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0" fontId="13" fillId="2" borderId="20" xfId="5" applyFont="1" applyFill="1" applyBorder="1" applyAlignment="1">
      <alignment horizontal="center" vertical="center" wrapText="1"/>
    </xf>
    <xf numFmtId="0" fontId="13" fillId="2" borderId="22" xfId="5" applyFont="1" applyFill="1" applyBorder="1" applyAlignment="1">
      <alignment horizontal="center" vertical="center" wrapText="1"/>
    </xf>
    <xf numFmtId="0" fontId="13" fillId="2" borderId="43" xfId="5" applyFont="1" applyFill="1" applyBorder="1" applyAlignment="1">
      <alignment horizontal="center" vertical="center" wrapText="1"/>
    </xf>
    <xf numFmtId="0" fontId="13" fillId="2" borderId="32" xfId="5" applyFont="1" applyFill="1" applyBorder="1" applyAlignment="1">
      <alignment horizontal="center" vertical="center" wrapText="1"/>
    </xf>
    <xf numFmtId="0" fontId="13" fillId="2" borderId="31" xfId="5" applyFont="1" applyFill="1" applyBorder="1" applyAlignment="1">
      <alignment horizontal="center" vertical="center" wrapText="1"/>
    </xf>
    <xf numFmtId="0" fontId="13" fillId="2" borderId="17" xfId="5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center" vertical="center" wrapText="1"/>
    </xf>
    <xf numFmtId="0" fontId="13" fillId="2" borderId="47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 wrapText="1"/>
    </xf>
    <xf numFmtId="164" fontId="13" fillId="2" borderId="49" xfId="7" applyNumberFormat="1" applyFont="1" applyFill="1" applyBorder="1" applyAlignment="1">
      <alignment horizontal="center" vertical="center" wrapText="1"/>
    </xf>
    <xf numFmtId="164" fontId="13" fillId="2" borderId="51" xfId="7" applyNumberFormat="1" applyFont="1" applyFill="1" applyBorder="1" applyAlignment="1">
      <alignment horizontal="center" vertical="center" wrapText="1"/>
    </xf>
    <xf numFmtId="164" fontId="13" fillId="2" borderId="50" xfId="7" applyNumberFormat="1" applyFont="1" applyFill="1" applyBorder="1" applyAlignment="1">
      <alignment horizontal="center" vertical="center" wrapText="1"/>
    </xf>
    <xf numFmtId="0" fontId="13" fillId="2" borderId="21" xfId="5" applyFont="1" applyFill="1" applyBorder="1" applyAlignment="1">
      <alignment horizontal="center" vertical="center" wrapText="1"/>
    </xf>
    <xf numFmtId="164" fontId="13" fillId="2" borderId="20" xfId="7" applyNumberFormat="1" applyFont="1" applyFill="1" applyBorder="1" applyAlignment="1">
      <alignment horizontal="center" vertical="center" wrapText="1"/>
    </xf>
    <xf numFmtId="164" fontId="13" fillId="2" borderId="21" xfId="7" applyNumberFormat="1" applyFont="1" applyFill="1" applyBorder="1" applyAlignment="1">
      <alignment horizontal="center" vertical="center" wrapText="1"/>
    </xf>
    <xf numFmtId="164" fontId="13" fillId="2" borderId="22" xfId="7" applyNumberFormat="1" applyFont="1" applyFill="1" applyBorder="1" applyAlignment="1">
      <alignment horizontal="center" vertical="center" wrapText="1"/>
    </xf>
    <xf numFmtId="0" fontId="13" fillId="2" borderId="19" xfId="5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center" vertical="center" wrapText="1"/>
    </xf>
    <xf numFmtId="0" fontId="11" fillId="0" borderId="30" xfId="5" applyFont="1" applyBorder="1" applyAlignment="1">
      <alignment horizontal="center" vertical="center" wrapText="1"/>
    </xf>
    <xf numFmtId="0" fontId="11" fillId="0" borderId="18" xfId="5" applyFont="1" applyBorder="1" applyAlignment="1">
      <alignment horizontal="center" vertical="center"/>
    </xf>
    <xf numFmtId="0" fontId="11" fillId="0" borderId="17" xfId="5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0" fontId="15" fillId="2" borderId="6" xfId="8" applyFont="1" applyFill="1" applyBorder="1" applyAlignment="1">
      <alignment horizontal="center" vertical="center" wrapText="1"/>
    </xf>
    <xf numFmtId="0" fontId="15" fillId="2" borderId="7" xfId="8" applyFont="1" applyFill="1" applyBorder="1" applyAlignment="1">
      <alignment horizontal="center" vertical="center" wrapText="1"/>
    </xf>
    <xf numFmtId="0" fontId="15" fillId="2" borderId="8" xfId="8" applyFont="1" applyFill="1" applyBorder="1" applyAlignment="1">
      <alignment horizontal="center" vertical="center" wrapText="1"/>
    </xf>
    <xf numFmtId="0" fontId="15" fillId="4" borderId="2" xfId="8" applyFont="1" applyFill="1" applyBorder="1" applyAlignment="1">
      <alignment horizontal="center" vertical="center" wrapText="1"/>
    </xf>
    <xf numFmtId="0" fontId="15" fillId="4" borderId="3" xfId="8" applyFont="1" applyFill="1" applyBorder="1" applyAlignment="1">
      <alignment horizontal="center" vertical="center" wrapText="1"/>
    </xf>
    <xf numFmtId="0" fontId="15" fillId="4" borderId="4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 wrapText="1"/>
    </xf>
    <xf numFmtId="0" fontId="12" fillId="0" borderId="17" xfId="3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12" fillId="0" borderId="29" xfId="3" applyFont="1" applyBorder="1" applyAlignment="1">
      <alignment horizontal="center" vertical="center"/>
    </xf>
    <xf numFmtId="0" fontId="12" fillId="0" borderId="29" xfId="3" applyFont="1" applyBorder="1" applyAlignment="1">
      <alignment horizontal="center" vertical="center" wrapText="1"/>
    </xf>
    <xf numFmtId="0" fontId="11" fillId="0" borderId="29" xfId="3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0">
    <cellStyle name="Hipervínculo" xfId="4" builtinId="8"/>
    <cellStyle name="Hipervínculo 2" xfId="9" xr:uid="{436C91F8-4337-7941-A775-D37532EC25E9}"/>
    <cellStyle name="Normal" xfId="0" builtinId="0"/>
    <cellStyle name="Normal 2" xfId="1" xr:uid="{6A156BCF-B976-4700-99D2-3EFF796DA2CD}"/>
    <cellStyle name="Normal 2 2" xfId="5" xr:uid="{67C5FF03-B871-BF49-B0B6-68194629AB82}"/>
    <cellStyle name="Normal 3" xfId="3" xr:uid="{58FD2407-68C0-6F43-8E78-2219D6B0B980}"/>
    <cellStyle name="Normal 3 2" xfId="8" xr:uid="{78AF4CAF-477D-4C4D-9B24-C37B84F8A073}"/>
    <cellStyle name="Porcentaje" xfId="2" builtinId="5"/>
    <cellStyle name="Porcentaje 2" xfId="6" xr:uid="{C6CE7C97-216C-7144-A8E6-CCB15E42B4F2}"/>
    <cellStyle name="Porcentaje 3" xfId="7" xr:uid="{32E8125C-F2C9-9841-981D-48231432955A}"/>
  </cellStyles>
  <dxfs count="0"/>
  <tableStyles count="0" defaultTableStyle="TableStyleMedium2" defaultPivotStyle="PivotStyleLight16"/>
  <colors>
    <mruColors>
      <color rgb="FFA1E9ED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1. Incorporación de los rasgos formativos relacionados con cada uno de los criterios del SEAES en el perfil de egreso de los programas educativos de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1'!$F$9:$L$9</c:f>
              <c:numCache>
                <c:formatCode>0%</c:formatCode>
                <c:ptCount val="7"/>
                <c:pt idx="0">
                  <c:v>0.25</c:v>
                </c:pt>
                <c:pt idx="1">
                  <c:v>0</c:v>
                </c:pt>
                <c:pt idx="2">
                  <c:v>0.125</c:v>
                </c:pt>
                <c:pt idx="3">
                  <c:v>1</c:v>
                </c:pt>
                <c:pt idx="4">
                  <c:v>0.625</c:v>
                </c:pt>
                <c:pt idx="5">
                  <c:v>0.125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D-7247-AE1A-79F865A629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4. Estudiantes egresados por programa educativo que demostraron haber adquirido la formación prevista en el perfil de egreso, relacionada con los criterios del SEAES en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4'!$D$9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4'!$F$3:$L$3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4'!$F$9:$L$9</c:f>
              <c:numCache>
                <c:formatCode>0%</c:formatCode>
                <c:ptCount val="7"/>
                <c:pt idx="0">
                  <c:v>0.2711864406779661</c:v>
                </c:pt>
                <c:pt idx="1">
                  <c:v>0</c:v>
                </c:pt>
                <c:pt idx="2">
                  <c:v>0.1864406779661017</c:v>
                </c:pt>
                <c:pt idx="3">
                  <c:v>1</c:v>
                </c:pt>
                <c:pt idx="4">
                  <c:v>0.72033898305084743</c:v>
                </c:pt>
                <c:pt idx="5">
                  <c:v>8.4745762711864403E-2</c:v>
                </c:pt>
                <c:pt idx="6">
                  <c:v>0.33050847457627119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4-C542-8C2C-451D5E489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4. Estudiantes egresados por programa educativo que demostraron haber adquirido la formación prevista en el perfil de egreso, relacionada con los criterios del SEAES en licenciatura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4'!$D$10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4'!$F$3:$L$3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4'!$F$10:$L$10</c:f>
              <c:numCache>
                <c:formatCode>0%</c:formatCode>
                <c:ptCount val="7"/>
                <c:pt idx="0">
                  <c:v>0.1171875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0.640625</c:v>
                </c:pt>
                <c:pt idx="5">
                  <c:v>0.1171875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9-0A42-BF99-494317013C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4. Estudiantes egresados por programa educativo que demostraron haber adquirido la formación prevista en el perfil de egreso, relacionada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4'!$D$9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'Indicador 4'!$F$3:$L$3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4'!$F$9:$L$9</c:f>
              <c:numCache>
                <c:formatCode>0%</c:formatCode>
                <c:ptCount val="7"/>
                <c:pt idx="0">
                  <c:v>0.2711864406779661</c:v>
                </c:pt>
                <c:pt idx="1">
                  <c:v>0</c:v>
                </c:pt>
                <c:pt idx="2">
                  <c:v>0.1864406779661017</c:v>
                </c:pt>
                <c:pt idx="3">
                  <c:v>1</c:v>
                </c:pt>
                <c:pt idx="4">
                  <c:v>0.72033898305084743</c:v>
                </c:pt>
                <c:pt idx="5">
                  <c:v>8.4745762711864403E-2</c:v>
                </c:pt>
                <c:pt idx="6">
                  <c:v>0.33050847457627119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6-E949-9771-18CA3CE1E2AF}"/>
            </c:ext>
          </c:extLst>
        </c:ser>
        <c:ser>
          <c:idx val="1"/>
          <c:order val="1"/>
          <c:tx>
            <c:strRef>
              <c:f>'Indicador 4'!$D$10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'Indicador 4'!$F$3:$L$3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4'!$F$10:$L$10</c:f>
              <c:numCache>
                <c:formatCode>0%</c:formatCode>
                <c:ptCount val="7"/>
                <c:pt idx="0">
                  <c:v>0.1171875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0.640625</c:v>
                </c:pt>
                <c:pt idx="5">
                  <c:v>0.1171875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6-E949-9771-18CA3CE1E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5. Composición porcentual de la planta académica del programa educativo en función de los criterios de equidad social y de género, inclusión e interculturalidad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5'!$D$10</c:f>
              <c:strCache>
                <c:ptCount val="1"/>
                <c:pt idx="0">
                  <c:v>Docentes, investigadores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'Indicador 5'!$F$8:$L$9</c:f>
              <c:multiLvlStrCache>
                <c:ptCount val="7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Otras autoadscripciones sexogenéricas</c:v>
                  </c:pt>
                  <c:pt idx="3">
                    <c:v>Personas con discapacidad</c:v>
                  </c:pt>
                  <c:pt idx="4">
                    <c:v>Personas sin discapacidad</c:v>
                  </c:pt>
                  <c:pt idx="5">
                    <c:v>Personas que se autoidentifican como indígenas, afromexicanas, migrantes u otra identidad cultural</c:v>
                  </c:pt>
                  <c:pt idx="6">
                    <c:v>Personas que no se autoidentifican como indígenas, afromexicanas, migrantes u otra identidad cultural</c:v>
                  </c:pt>
                </c:lvl>
                <c:lvl>
                  <c:pt idx="0">
                    <c:v>Equidad Social y de Género</c:v>
                  </c:pt>
                  <c:pt idx="3">
                    <c:v>Inclusión</c:v>
                  </c:pt>
                  <c:pt idx="5">
                    <c:v>Interculturalidad</c:v>
                  </c:pt>
                </c:lvl>
              </c:multiLvlStrCache>
            </c:multiLvlStrRef>
          </c:cat>
          <c:val>
            <c:numRef>
              <c:f>'Indicador 5'!$F$10:$L$10</c:f>
              <c:numCache>
                <c:formatCode>0.0%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  <c:pt idx="3">
                  <c:v>0.19444444444444445</c:v>
                </c:pt>
                <c:pt idx="4">
                  <c:v>0.80555555555555558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6-A44E-9958-2B5918166A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86570079"/>
        <c:axId val="89936"/>
      </c:barChart>
      <c:catAx>
        <c:axId val="148657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89936"/>
        <c:crosses val="autoZero"/>
        <c:auto val="1"/>
        <c:lblAlgn val="ctr"/>
        <c:lblOffset val="100"/>
        <c:noMultiLvlLbl val="0"/>
      </c:catAx>
      <c:valAx>
        <c:axId val="899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570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6. </a:t>
            </a:r>
            <a:r>
              <a:rPr lang="es-MX"/>
              <a:t>Porcentaje de profesores y profesoras del programa educativo, que participaron en acciones de profesionalización de la docencia encaminadas a reforzar cada uno de los criterios del SEAES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6'!$D$8</c:f>
              <c:strCache>
                <c:ptCount val="1"/>
                <c:pt idx="0">
                  <c:v>Docentes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6'!$F$3:$L$3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6'!$F$8:$L$8</c:f>
              <c:numCache>
                <c:formatCode>0%</c:formatCode>
                <c:ptCount val="7"/>
                <c:pt idx="0">
                  <c:v>0.41666666666666669</c:v>
                </c:pt>
                <c:pt idx="1">
                  <c:v>0</c:v>
                </c:pt>
                <c:pt idx="2">
                  <c:v>0.27777777777777779</c:v>
                </c:pt>
                <c:pt idx="3">
                  <c:v>1</c:v>
                </c:pt>
                <c:pt idx="4">
                  <c:v>0.66666666666666663</c:v>
                </c:pt>
                <c:pt idx="5">
                  <c:v>0.1388888888888889</c:v>
                </c:pt>
                <c:pt idx="6">
                  <c:v>0.47222222222222221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8-3046-8ED4-D5B04E1E68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57915968"/>
        <c:axId val="1658257296"/>
      </c:barChart>
      <c:catAx>
        <c:axId val="165791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658257296"/>
        <c:crosses val="autoZero"/>
        <c:auto val="1"/>
        <c:lblAlgn val="ctr"/>
        <c:lblOffset val="100"/>
        <c:noMultiLvlLbl val="0"/>
      </c:catAx>
      <c:valAx>
        <c:axId val="16582572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65791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7. </a:t>
            </a:r>
            <a:r>
              <a:rPr lang="es-MX"/>
              <a:t>Porcentaje de profesores y profesoras del programa educativo que participan en proyectos de innovación pedagógica, educativa y disciplinar relacionados con los criterios del SEAES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7'!$D$8</c:f>
              <c:strCache>
                <c:ptCount val="1"/>
                <c:pt idx="0">
                  <c:v>Docentes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7'!$F$3:$L$3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7'!$F$8:$L$8</c:f>
              <c:numCache>
                <c:formatCode>0%</c:formatCode>
                <c:ptCount val="7"/>
                <c:pt idx="0">
                  <c:v>8.3333333333333329E-2</c:v>
                </c:pt>
                <c:pt idx="1">
                  <c:v>0</c:v>
                </c:pt>
                <c:pt idx="2">
                  <c:v>5.5555555555555552E-2</c:v>
                </c:pt>
                <c:pt idx="3">
                  <c:v>0.19444444444444445</c:v>
                </c:pt>
                <c:pt idx="4">
                  <c:v>0.16666666666666666</c:v>
                </c:pt>
                <c:pt idx="5">
                  <c:v>8.3333333333333329E-2</c:v>
                </c:pt>
                <c:pt idx="6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B-144A-A5D4-A595C70FF7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4732672"/>
        <c:axId val="1480305664"/>
      </c:barChart>
      <c:catAx>
        <c:axId val="138473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0305664"/>
        <c:crosses val="autoZero"/>
        <c:auto val="1"/>
        <c:lblAlgn val="ctr"/>
        <c:lblOffset val="100"/>
        <c:noMultiLvlLbl val="0"/>
      </c:catAx>
      <c:valAx>
        <c:axId val="14803056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38473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8. Composición porcentual de la población escolar en función de los criterios de equidad social y de género, inclusión e interculturalidad en licenciatura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8'!$C$12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'Indicador 8'!$F$9:$L$10</c:f>
              <c:multiLvlStrCache>
                <c:ptCount val="7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Otras autoadscripciones sexogenéricas</c:v>
                  </c:pt>
                  <c:pt idx="3">
                    <c:v>Personas con discapacidad</c:v>
                  </c:pt>
                  <c:pt idx="4">
                    <c:v>Personas sin discapacidad</c:v>
                  </c:pt>
                  <c:pt idx="5">
                    <c:v>Personas que se autoidentifican como indígenas, afromexicanas, migrantes u otra identidad cultural</c:v>
                  </c:pt>
                  <c:pt idx="6">
                    <c:v>Personas que no se autoidentifican como indígenas, afromexicanas, migrantes u otra identidad cultural</c:v>
                  </c:pt>
                </c:lvl>
                <c:lvl>
                  <c:pt idx="0">
                    <c:v>Equidad Social y de Género</c:v>
                  </c:pt>
                  <c:pt idx="3">
                    <c:v>Inclusión</c:v>
                  </c:pt>
                  <c:pt idx="5">
                    <c:v>Interculturalidad</c:v>
                  </c:pt>
                </c:lvl>
              </c:multiLvlStrCache>
            </c:multiLvlStrRef>
          </c:cat>
          <c:val>
            <c:numRef>
              <c:f>'Indicador 8'!$E$12:$K$12</c:f>
              <c:numCache>
                <c:formatCode>0%</c:formatCode>
                <c:ptCount val="7"/>
                <c:pt idx="0">
                  <c:v>0.47844827586206895</c:v>
                </c:pt>
                <c:pt idx="1">
                  <c:v>0.52155172413793105</c:v>
                </c:pt>
                <c:pt idx="2">
                  <c:v>0</c:v>
                </c:pt>
                <c:pt idx="3">
                  <c:v>0.10344827586206896</c:v>
                </c:pt>
                <c:pt idx="4">
                  <c:v>0.89655172413793105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B-2D45-B8AD-844EEC6500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62296255"/>
        <c:axId val="1077404511"/>
      </c:barChart>
      <c:catAx>
        <c:axId val="106229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077404511"/>
        <c:crosses val="autoZero"/>
        <c:auto val="1"/>
        <c:lblAlgn val="ctr"/>
        <c:lblOffset val="100"/>
        <c:noMultiLvlLbl val="0"/>
      </c:catAx>
      <c:valAx>
        <c:axId val="107740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06229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8. Composición porcentual de la población escolar en función de los criterios de equidad social y de género, inclusión e interculturalidad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8'!$D$5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'Indicador 8'!$F$9:$L$10</c:f>
              <c:multiLvlStrCache>
                <c:ptCount val="7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Otras autoadscripciones sexogenéricas</c:v>
                  </c:pt>
                  <c:pt idx="3">
                    <c:v>Personas con discapacidad</c:v>
                  </c:pt>
                  <c:pt idx="4">
                    <c:v>Personas sin discapacidad</c:v>
                  </c:pt>
                  <c:pt idx="5">
                    <c:v>Personas que se autoidentifican como indígenas, afromexicanas, migrantes u otra identidad cultural</c:v>
                  </c:pt>
                  <c:pt idx="6">
                    <c:v>Personas que no se autoidentifican como indígenas, afromexicanas, migrantes u otra identidad cultural</c:v>
                  </c:pt>
                </c:lvl>
                <c:lvl>
                  <c:pt idx="0">
                    <c:v>Equidad Social y de Género</c:v>
                  </c:pt>
                  <c:pt idx="3">
                    <c:v>Inclusión</c:v>
                  </c:pt>
                  <c:pt idx="5">
                    <c:v>Interculturalidad</c:v>
                  </c:pt>
                </c:lvl>
              </c:multiLvlStrCache>
            </c:multiLvlStrRef>
          </c:cat>
          <c:val>
            <c:numRef>
              <c:f>'Indicador 8'!$E$11:$K$11</c:f>
              <c:numCache>
                <c:formatCode>0%</c:formatCode>
                <c:ptCount val="7"/>
                <c:pt idx="0">
                  <c:v>0.42405063291139239</c:v>
                </c:pt>
                <c:pt idx="1">
                  <c:v>0.57594936708860756</c:v>
                </c:pt>
                <c:pt idx="2">
                  <c:v>0</c:v>
                </c:pt>
                <c:pt idx="3">
                  <c:v>9.1772151898734181E-2</c:v>
                </c:pt>
                <c:pt idx="4">
                  <c:v>0.90822784810126578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1-0E41-99BE-BE6C977D96F8}"/>
            </c:ext>
          </c:extLst>
        </c:ser>
        <c:ser>
          <c:idx val="1"/>
          <c:order val="1"/>
          <c:tx>
            <c:strRef>
              <c:f>'Indicador 8'!$D$6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'Indicador 8'!$F$9:$L$10</c:f>
              <c:multiLvlStrCache>
                <c:ptCount val="7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Otras autoadscripciones sexogenéricas</c:v>
                  </c:pt>
                  <c:pt idx="3">
                    <c:v>Personas con discapacidad</c:v>
                  </c:pt>
                  <c:pt idx="4">
                    <c:v>Personas sin discapacidad</c:v>
                  </c:pt>
                  <c:pt idx="5">
                    <c:v>Personas que se autoidentifican como indígenas, afromexicanas, migrantes u otra identidad cultural</c:v>
                  </c:pt>
                  <c:pt idx="6">
                    <c:v>Personas que no se autoidentifican como indígenas, afromexicanas, migrantes u otra identidad cultural</c:v>
                  </c:pt>
                </c:lvl>
                <c:lvl>
                  <c:pt idx="0">
                    <c:v>Equidad Social y de Género</c:v>
                  </c:pt>
                  <c:pt idx="3">
                    <c:v>Inclusión</c:v>
                  </c:pt>
                  <c:pt idx="5">
                    <c:v>Interculturalidad</c:v>
                  </c:pt>
                </c:lvl>
              </c:multiLvlStrCache>
            </c:multiLvlStrRef>
          </c:cat>
          <c:val>
            <c:numRef>
              <c:f>'Indicador 8'!$E$12:$K$12</c:f>
              <c:numCache>
                <c:formatCode>0%</c:formatCode>
                <c:ptCount val="7"/>
                <c:pt idx="0">
                  <c:v>0.47844827586206895</c:v>
                </c:pt>
                <c:pt idx="1">
                  <c:v>0.52155172413793105</c:v>
                </c:pt>
                <c:pt idx="2">
                  <c:v>0</c:v>
                </c:pt>
                <c:pt idx="3">
                  <c:v>0.10344827586206896</c:v>
                </c:pt>
                <c:pt idx="4">
                  <c:v>0.89655172413793105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1-0E41-99BE-BE6C977D9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296255"/>
        <c:axId val="1077404511"/>
      </c:barChart>
      <c:catAx>
        <c:axId val="106229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077404511"/>
        <c:crosses val="autoZero"/>
        <c:auto val="1"/>
        <c:lblAlgn val="ctr"/>
        <c:lblOffset val="100"/>
        <c:noMultiLvlLbl val="0"/>
      </c:catAx>
      <c:valAx>
        <c:axId val="10774045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06229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8. Composición porcentual de la población escolar en función de los criterios de equidad social y de género, inclusión e interculturalidad en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8'!$C$11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'Indicador 8'!$F$9:$L$10</c:f>
              <c:multiLvlStrCache>
                <c:ptCount val="7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Otras autoadscripciones sexogenéricas</c:v>
                  </c:pt>
                  <c:pt idx="3">
                    <c:v>Personas con discapacidad</c:v>
                  </c:pt>
                  <c:pt idx="4">
                    <c:v>Personas sin discapacidad</c:v>
                  </c:pt>
                  <c:pt idx="5">
                    <c:v>Personas que se autoidentifican como indígenas, afromexicanas, migrantes u otra identidad cultural</c:v>
                  </c:pt>
                  <c:pt idx="6">
                    <c:v>Personas que no se autoidentifican como indígenas, afromexicanas, migrantes u otra identidad cultural</c:v>
                  </c:pt>
                </c:lvl>
                <c:lvl>
                  <c:pt idx="0">
                    <c:v>Equidad Social y de Género</c:v>
                  </c:pt>
                  <c:pt idx="3">
                    <c:v>Inclusión</c:v>
                  </c:pt>
                  <c:pt idx="5">
                    <c:v>Interculturalidad</c:v>
                  </c:pt>
                </c:lvl>
              </c:multiLvlStrCache>
            </c:multiLvlStrRef>
          </c:cat>
          <c:val>
            <c:numRef>
              <c:f>'Indicador 8'!$E$11:$K$11</c:f>
              <c:numCache>
                <c:formatCode>0%</c:formatCode>
                <c:ptCount val="7"/>
                <c:pt idx="0">
                  <c:v>0.42405063291139239</c:v>
                </c:pt>
                <c:pt idx="1">
                  <c:v>0.57594936708860756</c:v>
                </c:pt>
                <c:pt idx="2">
                  <c:v>0</c:v>
                </c:pt>
                <c:pt idx="3">
                  <c:v>9.1772151898734181E-2</c:v>
                </c:pt>
                <c:pt idx="4">
                  <c:v>0.90822784810126578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C-704A-9EAE-819DC07707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62296255"/>
        <c:axId val="1077404511"/>
      </c:barChart>
      <c:catAx>
        <c:axId val="106229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077404511"/>
        <c:crosses val="autoZero"/>
        <c:auto val="1"/>
        <c:lblAlgn val="ctr"/>
        <c:lblOffset val="100"/>
        <c:noMultiLvlLbl val="0"/>
      </c:catAx>
      <c:valAx>
        <c:axId val="10774045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06229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9. Trayectorias escolares en función del criterio de equidad social y de género en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'Indicador 9'!$D$22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9'!$I$21:$Z$21</c:f>
              <c:strCache>
                <c:ptCount val="18"/>
                <c:pt idx="0">
                  <c:v>Ingreso - mujeres</c:v>
                </c:pt>
                <c:pt idx="1">
                  <c:v>Ingreso - hombres</c:v>
                </c:pt>
                <c:pt idx="2">
                  <c:v>Ingreso - otras autoadscripciones sexogenéricas</c:v>
                </c:pt>
                <c:pt idx="3">
                  <c:v>Permanencia - mujeres</c:v>
                </c:pt>
                <c:pt idx="4">
                  <c:v>Permanencia - hombres</c:v>
                </c:pt>
                <c:pt idx="5">
                  <c:v>Permanencia - otras autoadscripciones sexogenéricas</c:v>
                </c:pt>
                <c:pt idx="6">
                  <c:v>Abandono - mujeres</c:v>
                </c:pt>
                <c:pt idx="7">
                  <c:v>Abandono - hombres</c:v>
                </c:pt>
                <c:pt idx="8">
                  <c:v>Abandono - otras autoadscripciones sexogenéricas</c:v>
                </c:pt>
                <c:pt idx="9">
                  <c:v>Reprobación - mujeres</c:v>
                </c:pt>
                <c:pt idx="10">
                  <c:v>Reprobación - hombres</c:v>
                </c:pt>
                <c:pt idx="11">
                  <c:v>Reprobación - otras autoadscripciones sexogenéricas</c:v>
                </c:pt>
                <c:pt idx="12">
                  <c:v>Egreso - mujeres</c:v>
                </c:pt>
                <c:pt idx="13">
                  <c:v>Egreso - hombres</c:v>
                </c:pt>
                <c:pt idx="14">
                  <c:v>Egreso - otras autoadscripciones sexogenéricas</c:v>
                </c:pt>
                <c:pt idx="15">
                  <c:v>Titulación -mujeres</c:v>
                </c:pt>
                <c:pt idx="16">
                  <c:v>Titulación - hombres</c:v>
                </c:pt>
                <c:pt idx="17">
                  <c:v>Titulación - otras autoadscripciones sexogenéricas</c:v>
                </c:pt>
              </c:strCache>
            </c:strRef>
          </c:cat>
          <c:val>
            <c:numRef>
              <c:f>'Indicador 9'!$I$22:$Z$22</c:f>
              <c:numCache>
                <c:formatCode>0.0%</c:formatCode>
                <c:ptCount val="18"/>
                <c:pt idx="0">
                  <c:v>0.57961783439490444</c:v>
                </c:pt>
                <c:pt idx="1">
                  <c:v>0.71590909090909094</c:v>
                </c:pt>
                <c:pt idx="2">
                  <c:v>0</c:v>
                </c:pt>
                <c:pt idx="3">
                  <c:v>0.76923076923076927</c:v>
                </c:pt>
                <c:pt idx="4">
                  <c:v>0.74603174603174605</c:v>
                </c:pt>
                <c:pt idx="5">
                  <c:v>0</c:v>
                </c:pt>
                <c:pt idx="6">
                  <c:v>9.8901098901098897E-2</c:v>
                </c:pt>
                <c:pt idx="7">
                  <c:v>3.1746031746031744E-2</c:v>
                </c:pt>
                <c:pt idx="8">
                  <c:v>0</c:v>
                </c:pt>
                <c:pt idx="9">
                  <c:v>0.15384615384615385</c:v>
                </c:pt>
                <c:pt idx="10">
                  <c:v>0.26984126984126983</c:v>
                </c:pt>
                <c:pt idx="11">
                  <c:v>0</c:v>
                </c:pt>
                <c:pt idx="12">
                  <c:v>0.5714285714285714</c:v>
                </c:pt>
                <c:pt idx="13">
                  <c:v>0.35714285714285715</c:v>
                </c:pt>
                <c:pt idx="14">
                  <c:v>0</c:v>
                </c:pt>
                <c:pt idx="15">
                  <c:v>0.40659340659340659</c:v>
                </c:pt>
                <c:pt idx="16">
                  <c:v>0.16666666666666666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3-DF4C-AA12-36E93B5D9F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19286111"/>
        <c:axId val="619290895"/>
      </c:barChart>
      <c:catAx>
        <c:axId val="6192861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90895"/>
        <c:crosses val="autoZero"/>
        <c:auto val="1"/>
        <c:lblAlgn val="ctr"/>
        <c:lblOffset val="100"/>
        <c:noMultiLvlLbl val="0"/>
      </c:catAx>
      <c:valAx>
        <c:axId val="6192908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8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1. Incorporación de los rasgos formativos relacionados con cada uno de los criterios del SEAES en el perfil de egreso de los programas educativos de licenciatura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1'!$F$10:$L$10</c:f>
              <c:numCache>
                <c:formatCode>0%</c:formatCode>
                <c:ptCount val="7"/>
                <c:pt idx="0">
                  <c:v>0.14285714285714285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0.5714285714285714</c:v>
                </c:pt>
                <c:pt idx="5">
                  <c:v>0.14285714285714285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3-A647-8CD7-9F83494ECB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9. Trayectorias escolares en función del criterio de equidad social y de género en licenciatura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'Indicador 9'!$D$23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9'!$I$21:$Z$21</c:f>
              <c:strCache>
                <c:ptCount val="18"/>
                <c:pt idx="0">
                  <c:v>Ingreso - mujeres</c:v>
                </c:pt>
                <c:pt idx="1">
                  <c:v>Ingreso - hombres</c:v>
                </c:pt>
                <c:pt idx="2">
                  <c:v>Ingreso - otras autoadscripciones sexogenéricas</c:v>
                </c:pt>
                <c:pt idx="3">
                  <c:v>Permanencia - mujeres</c:v>
                </c:pt>
                <c:pt idx="4">
                  <c:v>Permanencia - hombres</c:v>
                </c:pt>
                <c:pt idx="5">
                  <c:v>Permanencia - otras autoadscripciones sexogenéricas</c:v>
                </c:pt>
                <c:pt idx="6">
                  <c:v>Abandono - mujeres</c:v>
                </c:pt>
                <c:pt idx="7">
                  <c:v>Abandono - hombres</c:v>
                </c:pt>
                <c:pt idx="8">
                  <c:v>Abandono - otras autoadscripciones sexogenéricas</c:v>
                </c:pt>
                <c:pt idx="9">
                  <c:v>Reprobación - mujeres</c:v>
                </c:pt>
                <c:pt idx="10">
                  <c:v>Reprobación - hombres</c:v>
                </c:pt>
                <c:pt idx="11">
                  <c:v>Reprobación - otras autoadscripciones sexogenéricas</c:v>
                </c:pt>
                <c:pt idx="12">
                  <c:v>Egreso - mujeres</c:v>
                </c:pt>
                <c:pt idx="13">
                  <c:v>Egreso - hombres</c:v>
                </c:pt>
                <c:pt idx="14">
                  <c:v>Egreso - otras autoadscripciones sexogenéricas</c:v>
                </c:pt>
                <c:pt idx="15">
                  <c:v>Titulación -mujeres</c:v>
                </c:pt>
                <c:pt idx="16">
                  <c:v>Titulación - hombres</c:v>
                </c:pt>
                <c:pt idx="17">
                  <c:v>Titulación - otras autoadscripciones sexogenéricas</c:v>
                </c:pt>
              </c:strCache>
            </c:strRef>
          </c:cat>
          <c:val>
            <c:numRef>
              <c:f>'Indicador 9'!$I$23:$Z$23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6.3063063063063057E-2</c:v>
                </c:pt>
                <c:pt idx="7">
                  <c:v>9.0909090909090912E-2</c:v>
                </c:pt>
                <c:pt idx="8">
                  <c:v>0</c:v>
                </c:pt>
                <c:pt idx="9">
                  <c:v>1.8018018018018018E-2</c:v>
                </c:pt>
                <c:pt idx="10">
                  <c:v>7.43801652892562E-2</c:v>
                </c:pt>
                <c:pt idx="11">
                  <c:v>0</c:v>
                </c:pt>
                <c:pt idx="12">
                  <c:v>0.46846846846846846</c:v>
                </c:pt>
                <c:pt idx="13">
                  <c:v>0.43801652892561982</c:v>
                </c:pt>
                <c:pt idx="14">
                  <c:v>0</c:v>
                </c:pt>
                <c:pt idx="15">
                  <c:v>0.16216216216216217</c:v>
                </c:pt>
                <c:pt idx="16">
                  <c:v>0.19834710743801653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F-6A4A-872C-D845F952D4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19286111"/>
        <c:axId val="619290895"/>
      </c:barChart>
      <c:catAx>
        <c:axId val="6192861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90895"/>
        <c:crosses val="autoZero"/>
        <c:auto val="1"/>
        <c:lblAlgn val="ctr"/>
        <c:lblOffset val="100"/>
        <c:noMultiLvlLbl val="0"/>
      </c:catAx>
      <c:valAx>
        <c:axId val="619290895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8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9. Trayectorias escolares en función del criterio de inclusión en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'Indicador 9'!$D$34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9'!$H$33:$S$33</c:f>
              <c:strCache>
                <c:ptCount val="12"/>
                <c:pt idx="0">
                  <c:v>Ingreso - 
personas con discapacidad</c:v>
                </c:pt>
                <c:pt idx="1">
                  <c:v>Ingreso - 
personas sin discapacidad</c:v>
                </c:pt>
                <c:pt idx="2">
                  <c:v>Permanencia - 
personas con discapacidad</c:v>
                </c:pt>
                <c:pt idx="3">
                  <c:v>Permanencia - 
personas sin discapacidad</c:v>
                </c:pt>
                <c:pt idx="4">
                  <c:v>Abandono - 
personas con discapacidad</c:v>
                </c:pt>
                <c:pt idx="5">
                  <c:v>Abandono - 
personas sin discapacidad</c:v>
                </c:pt>
                <c:pt idx="6">
                  <c:v>Reprobación - 
personas con discapacidad</c:v>
                </c:pt>
                <c:pt idx="7">
                  <c:v>Reprobación - 
personas sin discapacidad</c:v>
                </c:pt>
                <c:pt idx="8">
                  <c:v>Egreso - 
personas con discapacidad</c:v>
                </c:pt>
                <c:pt idx="9">
                  <c:v>Egreso - 
personas sin discapacidad</c:v>
                </c:pt>
                <c:pt idx="10">
                  <c:v>Titulación - 
personas con discapacidad</c:v>
                </c:pt>
                <c:pt idx="11">
                  <c:v>Titulación - 
personas sin discapacidad</c:v>
                </c:pt>
              </c:strCache>
            </c:strRef>
          </c:cat>
          <c:val>
            <c:numRef>
              <c:f>'Indicador 9'!$H$34:$S$34</c:f>
              <c:numCache>
                <c:formatCode>0.0%</c:formatCode>
                <c:ptCount val="12"/>
                <c:pt idx="0">
                  <c:v>0.58333333333333337</c:v>
                </c:pt>
                <c:pt idx="1">
                  <c:v>0.27272727272727271</c:v>
                </c:pt>
                <c:pt idx="2">
                  <c:v>0.7857142857142857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0.21428571428571427</c:v>
                </c:pt>
                <c:pt idx="7">
                  <c:v>0</c:v>
                </c:pt>
                <c:pt idx="8">
                  <c:v>0.5714285714285714</c:v>
                </c:pt>
                <c:pt idx="9">
                  <c:v>1</c:v>
                </c:pt>
                <c:pt idx="10">
                  <c:v>0.21428571428571427</c:v>
                </c:pt>
                <c:pt idx="1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E-3643-9AE3-0377538CBC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19286111"/>
        <c:axId val="619290895"/>
      </c:barChart>
      <c:catAx>
        <c:axId val="6192861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90895"/>
        <c:crosses val="autoZero"/>
        <c:auto val="1"/>
        <c:lblAlgn val="ctr"/>
        <c:lblOffset val="100"/>
        <c:noMultiLvlLbl val="0"/>
      </c:catAx>
      <c:valAx>
        <c:axId val="6192908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8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9. Trayectorias escolares en función del criterio de interculturalidad en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'Indicador 9'!$D$46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9'!$H$45:$S$45</c:f>
              <c:strCache>
                <c:ptCount val="12"/>
                <c:pt idx="0">
                  <c:v>Ingreso - 
Personas que se autoidentifican como indígenas, afromexicanas, migrantes u otra identidad cultural</c:v>
                </c:pt>
                <c:pt idx="1">
                  <c:v>Ingreso - 
Personas que no se autoidentifican como indígenas, afromexicanas, migrantes u otra identidad cultural</c:v>
                </c:pt>
                <c:pt idx="2">
                  <c:v>Permanencia - 
Personas que se autoidentifican como indígenas, afromexicanas, migrantes u otra identidad cultural</c:v>
                </c:pt>
                <c:pt idx="3">
                  <c:v>Permanencia - 
Personas que no se autoidentifican como indígenas, afromexicanas, migrantes u otra identidad cultural</c:v>
                </c:pt>
                <c:pt idx="4">
                  <c:v>Abandono - 
Personas que se autoidentifican como indígenas, afromexicanas, migrantes u otra identidad cultural</c:v>
                </c:pt>
                <c:pt idx="5">
                  <c:v>Abandono - 
Personas que no se autoidentifican como indígenas, afromexicanas, migrantes u otra identidad cultural</c:v>
                </c:pt>
                <c:pt idx="6">
                  <c:v>Reprobación - 
Personas que se autoidentifican como indígenas, afromexicanas, migrantes u otra identidad cultural</c:v>
                </c:pt>
                <c:pt idx="7">
                  <c:v>Reprobación - 
Personas que no se autoidentifican como indígenas, afromexicanas, migrantes u otra identidad cultural</c:v>
                </c:pt>
                <c:pt idx="8">
                  <c:v>Egreso - 
Personas que se autoidentifican como indígenas, afromexicanas, migrantes u otra identidad cultural</c:v>
                </c:pt>
                <c:pt idx="9">
                  <c:v>Egreso - 
Personas que no se autoidentifican como indígenas, afromexicanas, migrantes u otra identidad cultural</c:v>
                </c:pt>
                <c:pt idx="10">
                  <c:v>Titulación - 
Personas que se autoidentifican como indígenas, afromexicanas, migrantes u otra identidad cultural</c:v>
                </c:pt>
                <c:pt idx="11">
                  <c:v>Titulación - 
Personas que no se autoidentifican como indígenas, afromexicanas, migrantes u otra identidad cultural</c:v>
                </c:pt>
              </c:strCache>
            </c:strRef>
          </c:cat>
          <c:val>
            <c:numRef>
              <c:f>'Indicador 9'!$H$46:$S$46</c:f>
              <c:numCache>
                <c:formatCode>0.0%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8-DD49-98A4-F0C2D67344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19286111"/>
        <c:axId val="619290895"/>
      </c:barChart>
      <c:catAx>
        <c:axId val="6192861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90895"/>
        <c:crosses val="autoZero"/>
        <c:auto val="1"/>
        <c:lblAlgn val="ctr"/>
        <c:lblOffset val="100"/>
        <c:noMultiLvlLbl val="0"/>
      </c:catAx>
      <c:valAx>
        <c:axId val="619290895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8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9. Trayectorias en función del criterio de interculturalidad en licenciatura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'Indicador 9'!$D$47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9'!$H$45:$S$45</c:f>
              <c:strCache>
                <c:ptCount val="12"/>
                <c:pt idx="0">
                  <c:v>Ingreso - 
Personas que se autoidentifican como indígenas, afromexicanas, migrantes u otra identidad cultural</c:v>
                </c:pt>
                <c:pt idx="1">
                  <c:v>Ingreso - 
Personas que no se autoidentifican como indígenas, afromexicanas, migrantes u otra identidad cultural</c:v>
                </c:pt>
                <c:pt idx="2">
                  <c:v>Permanencia - 
Personas que se autoidentifican como indígenas, afromexicanas, migrantes u otra identidad cultural</c:v>
                </c:pt>
                <c:pt idx="3">
                  <c:v>Permanencia - 
Personas que no se autoidentifican como indígenas, afromexicanas, migrantes u otra identidad cultural</c:v>
                </c:pt>
                <c:pt idx="4">
                  <c:v>Abandono - 
Personas que se autoidentifican como indígenas, afromexicanas, migrantes u otra identidad cultural</c:v>
                </c:pt>
                <c:pt idx="5">
                  <c:v>Abandono - 
Personas que no se autoidentifican como indígenas, afromexicanas, migrantes u otra identidad cultural</c:v>
                </c:pt>
                <c:pt idx="6">
                  <c:v>Reprobación - 
Personas que se autoidentifican como indígenas, afromexicanas, migrantes u otra identidad cultural</c:v>
                </c:pt>
                <c:pt idx="7">
                  <c:v>Reprobación - 
Personas que no se autoidentifican como indígenas, afromexicanas, migrantes u otra identidad cultural</c:v>
                </c:pt>
                <c:pt idx="8">
                  <c:v>Egreso - 
Personas que se autoidentifican como indígenas, afromexicanas, migrantes u otra identidad cultural</c:v>
                </c:pt>
                <c:pt idx="9">
                  <c:v>Egreso - 
Personas que no se autoidentifican como indígenas, afromexicanas, migrantes u otra identidad cultural</c:v>
                </c:pt>
                <c:pt idx="10">
                  <c:v>Titulación - 
Personas que se autoidentifican como indígenas, afromexicanas, migrantes u otra identidad cultural</c:v>
                </c:pt>
                <c:pt idx="11">
                  <c:v>Titulación - 
Personas que no se autoidentifican como indígenas, afromexicanas, migrantes u otra identidad cultural</c:v>
                </c:pt>
              </c:strCache>
            </c:strRef>
          </c:cat>
          <c:val>
            <c:numRef>
              <c:f>'Indicador 9'!$H$47:$S$47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1-AD4B-88AB-21D5CB7303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19286111"/>
        <c:axId val="619290895"/>
      </c:barChart>
      <c:catAx>
        <c:axId val="6192861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90895"/>
        <c:crosses val="autoZero"/>
        <c:auto val="1"/>
        <c:lblAlgn val="ctr"/>
        <c:lblOffset val="100"/>
        <c:noMultiLvlLbl val="0"/>
      </c:catAx>
      <c:valAx>
        <c:axId val="619290895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8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9. Trayectorias escolares en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9'!$D$10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9'!$G$9:$L$9</c:f>
              <c:strCache>
                <c:ptCount val="6"/>
                <c:pt idx="0">
                  <c:v>Ingreso cohorte</c:v>
                </c:pt>
                <c:pt idx="1">
                  <c:v>Permanencia</c:v>
                </c:pt>
                <c:pt idx="2">
                  <c:v>Abandono</c:v>
                </c:pt>
                <c:pt idx="3">
                  <c:v>Reprobación</c:v>
                </c:pt>
                <c:pt idx="4">
                  <c:v>Egreso</c:v>
                </c:pt>
                <c:pt idx="5">
                  <c:v>Titulación</c:v>
                </c:pt>
              </c:strCache>
            </c:strRef>
          </c:cat>
          <c:val>
            <c:numRef>
              <c:f>'Indicador 9'!$G$10:$L$10</c:f>
              <c:numCache>
                <c:formatCode>0.0%</c:formatCode>
                <c:ptCount val="6"/>
                <c:pt idx="0">
                  <c:v>0.65165165165165162</c:v>
                </c:pt>
                <c:pt idx="1">
                  <c:v>0.75576036866359442</c:v>
                </c:pt>
                <c:pt idx="2">
                  <c:v>5.9907834101382486E-2</c:v>
                </c:pt>
                <c:pt idx="3">
                  <c:v>0.15189873417721519</c:v>
                </c:pt>
                <c:pt idx="4">
                  <c:v>0.44700460829493088</c:v>
                </c:pt>
                <c:pt idx="5">
                  <c:v>0.26728110599078342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7141-B8B2-6BA306046D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3135104"/>
        <c:axId val="670991744"/>
      </c:barChart>
      <c:catAx>
        <c:axId val="164313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70991744"/>
        <c:crosses val="autoZero"/>
        <c:auto val="1"/>
        <c:lblAlgn val="ctr"/>
        <c:lblOffset val="100"/>
        <c:noMultiLvlLbl val="0"/>
      </c:catAx>
      <c:valAx>
        <c:axId val="6709917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64313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9. Trayectorias escolares en licenciatura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9'!$D$11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9'!$G$9:$L$9</c:f>
              <c:strCache>
                <c:ptCount val="6"/>
                <c:pt idx="0">
                  <c:v>Ingreso cohorte</c:v>
                </c:pt>
                <c:pt idx="1">
                  <c:v>Permanencia</c:v>
                </c:pt>
                <c:pt idx="2">
                  <c:v>Abandono</c:v>
                </c:pt>
                <c:pt idx="3">
                  <c:v>Reprobación</c:v>
                </c:pt>
                <c:pt idx="4">
                  <c:v>Egreso</c:v>
                </c:pt>
                <c:pt idx="5">
                  <c:v>Titulación</c:v>
                </c:pt>
              </c:strCache>
            </c:strRef>
          </c:cat>
          <c:val>
            <c:numRef>
              <c:f>'Indicador 9'!$G$11:$L$11</c:f>
              <c:numCache>
                <c:formatCode>0.0%</c:formatCode>
                <c:ptCount val="6"/>
                <c:pt idx="0">
                  <c:v>0</c:v>
                </c:pt>
                <c:pt idx="1">
                  <c:v>1</c:v>
                </c:pt>
                <c:pt idx="2">
                  <c:v>7.7586206896551727E-2</c:v>
                </c:pt>
                <c:pt idx="3">
                  <c:v>4.7413793103448273E-2</c:v>
                </c:pt>
                <c:pt idx="4">
                  <c:v>0.45258620689655171</c:v>
                </c:pt>
                <c:pt idx="5">
                  <c:v>0.18103448275862069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8-EF4D-AD03-3A766AC9B8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3135104"/>
        <c:axId val="670991744"/>
      </c:barChart>
      <c:catAx>
        <c:axId val="164313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70991744"/>
        <c:crosses val="autoZero"/>
        <c:auto val="1"/>
        <c:lblAlgn val="ctr"/>
        <c:lblOffset val="100"/>
        <c:noMultiLvlLbl val="0"/>
      </c:catAx>
      <c:valAx>
        <c:axId val="6709917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64313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9. Trayectorias escolares por nivel académico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9'!$D$10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'Indicador 9'!$G$9:$L$9</c:f>
              <c:strCache>
                <c:ptCount val="6"/>
                <c:pt idx="0">
                  <c:v>Ingreso cohorte</c:v>
                </c:pt>
                <c:pt idx="1">
                  <c:v>Permanencia</c:v>
                </c:pt>
                <c:pt idx="2">
                  <c:v>Abandono</c:v>
                </c:pt>
                <c:pt idx="3">
                  <c:v>Reprobación</c:v>
                </c:pt>
                <c:pt idx="4">
                  <c:v>Egreso</c:v>
                </c:pt>
                <c:pt idx="5">
                  <c:v>Titulación</c:v>
                </c:pt>
              </c:strCache>
            </c:strRef>
          </c:cat>
          <c:val>
            <c:numRef>
              <c:f>'Indicador 9'!$G$10:$L$10</c:f>
              <c:numCache>
                <c:formatCode>0.0%</c:formatCode>
                <c:ptCount val="6"/>
                <c:pt idx="0">
                  <c:v>0.65165165165165162</c:v>
                </c:pt>
                <c:pt idx="1">
                  <c:v>0.75576036866359442</c:v>
                </c:pt>
                <c:pt idx="2">
                  <c:v>5.9907834101382486E-2</c:v>
                </c:pt>
                <c:pt idx="3">
                  <c:v>0.15189873417721519</c:v>
                </c:pt>
                <c:pt idx="4">
                  <c:v>0.44700460829493088</c:v>
                </c:pt>
                <c:pt idx="5">
                  <c:v>0.26728110599078342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3347-B39F-FAC965947B73}"/>
            </c:ext>
          </c:extLst>
        </c:ser>
        <c:ser>
          <c:idx val="1"/>
          <c:order val="1"/>
          <c:tx>
            <c:strRef>
              <c:f>'Indicador 9'!$D$11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'Indicador 9'!$G$9:$L$9</c:f>
              <c:strCache>
                <c:ptCount val="6"/>
                <c:pt idx="0">
                  <c:v>Ingreso cohorte</c:v>
                </c:pt>
                <c:pt idx="1">
                  <c:v>Permanencia</c:v>
                </c:pt>
                <c:pt idx="2">
                  <c:v>Abandono</c:v>
                </c:pt>
                <c:pt idx="3">
                  <c:v>Reprobación</c:v>
                </c:pt>
                <c:pt idx="4">
                  <c:v>Egreso</c:v>
                </c:pt>
                <c:pt idx="5">
                  <c:v>Titulación</c:v>
                </c:pt>
              </c:strCache>
            </c:strRef>
          </c:cat>
          <c:val>
            <c:numRef>
              <c:f>'Indicador 9'!$G$11:$L$11</c:f>
              <c:numCache>
                <c:formatCode>0.0%</c:formatCode>
                <c:ptCount val="6"/>
                <c:pt idx="0">
                  <c:v>0</c:v>
                </c:pt>
                <c:pt idx="1">
                  <c:v>1</c:v>
                </c:pt>
                <c:pt idx="2">
                  <c:v>7.7586206896551727E-2</c:v>
                </c:pt>
                <c:pt idx="3">
                  <c:v>4.7413793103448273E-2</c:v>
                </c:pt>
                <c:pt idx="4">
                  <c:v>0.45258620689655171</c:v>
                </c:pt>
                <c:pt idx="5">
                  <c:v>0.18103448275862069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3347-B39F-FAC965947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3135104"/>
        <c:axId val="670991744"/>
      </c:barChart>
      <c:catAx>
        <c:axId val="164313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70991744"/>
        <c:crosses val="autoZero"/>
        <c:auto val="1"/>
        <c:lblAlgn val="ctr"/>
        <c:lblOffset val="100"/>
        <c:noMultiLvlLbl val="0"/>
      </c:catAx>
      <c:valAx>
        <c:axId val="6709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64313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9. Trayectorias escolares en función del criterio de inclusión en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'Indicador 9'!$D$35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9'!$H$33:$S$33</c:f>
              <c:strCache>
                <c:ptCount val="12"/>
                <c:pt idx="0">
                  <c:v>Ingreso - 
personas con discapacidad</c:v>
                </c:pt>
                <c:pt idx="1">
                  <c:v>Ingreso - 
personas sin discapacidad</c:v>
                </c:pt>
                <c:pt idx="2">
                  <c:v>Permanencia - 
personas con discapacidad</c:v>
                </c:pt>
                <c:pt idx="3">
                  <c:v>Permanencia - 
personas sin discapacidad</c:v>
                </c:pt>
                <c:pt idx="4">
                  <c:v>Abandono - 
personas con discapacidad</c:v>
                </c:pt>
                <c:pt idx="5">
                  <c:v>Abandono - 
personas sin discapacidad</c:v>
                </c:pt>
                <c:pt idx="6">
                  <c:v>Reprobación - 
personas con discapacidad</c:v>
                </c:pt>
                <c:pt idx="7">
                  <c:v>Reprobación - 
personas sin discapacidad</c:v>
                </c:pt>
                <c:pt idx="8">
                  <c:v>Egreso - 
personas con discapacidad</c:v>
                </c:pt>
                <c:pt idx="9">
                  <c:v>Egreso - 
personas sin discapacidad</c:v>
                </c:pt>
                <c:pt idx="10">
                  <c:v>Titulación - 
personas con discapacidad</c:v>
                </c:pt>
                <c:pt idx="11">
                  <c:v>Titulación - 
personas sin discapacidad</c:v>
                </c:pt>
              </c:strCache>
            </c:strRef>
          </c:cat>
          <c:val>
            <c:numRef>
              <c:f>'Indicador 9'!$H$35:$S$35</c:f>
              <c:numCache>
                <c:formatCode>0.0%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</c:v>
                </c:pt>
                <c:pt idx="1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6-574E-81AF-6E622BCE3B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19286111"/>
        <c:axId val="619290895"/>
      </c:barChart>
      <c:catAx>
        <c:axId val="6192861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90895"/>
        <c:crosses val="autoZero"/>
        <c:auto val="1"/>
        <c:lblAlgn val="ctr"/>
        <c:lblOffset val="100"/>
        <c:noMultiLvlLbl val="0"/>
      </c:catAx>
      <c:valAx>
        <c:axId val="6192908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928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10. Existencia de un diseño curricular que incorpore en forma fundamentada, gradual, transversal e integrada, el desarrollo de aprendizajes relacionados con los criterios del SEAES en licenciatura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10'!$D$10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10'!$F$8:$L$8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10'!$F$10:$L$10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1-F942-A463-F952550A97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10. Existencia de un diseño curricular que incorpore en forma fundamentada, gradual, transversal e integrada, el desarrollo de aprendizajes relacionados con los criterios del SEAES en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10'!$D$9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10'!$F$3:$L$3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10'!$F$9:$L$9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6-D54A-BF82-DAB11FCE1C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1. Incorporación de los rasgos formativos relacionados con cada uno de los criterios del SEAES en el perfil de egreso de los programas educativos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'Indicador 1'!$F$3:$L$3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1'!$F$9:$L$9</c:f>
              <c:numCache>
                <c:formatCode>0%</c:formatCode>
                <c:ptCount val="7"/>
                <c:pt idx="0">
                  <c:v>0.25</c:v>
                </c:pt>
                <c:pt idx="1">
                  <c:v>0</c:v>
                </c:pt>
                <c:pt idx="2">
                  <c:v>0.125</c:v>
                </c:pt>
                <c:pt idx="3">
                  <c:v>1</c:v>
                </c:pt>
                <c:pt idx="4">
                  <c:v>0.625</c:v>
                </c:pt>
                <c:pt idx="5">
                  <c:v>0.125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1-6546-B480-84D2BAB733B6}"/>
            </c:ext>
          </c:extLst>
        </c:ser>
        <c:ser>
          <c:idx val="1"/>
          <c:order val="1"/>
          <c:tx>
            <c:strRef>
              <c:f>'Indicador 1'!$D$10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'Indicador 1'!$F$3:$L$3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1'!$F$10:$L$10</c:f>
              <c:numCache>
                <c:formatCode>0%</c:formatCode>
                <c:ptCount val="7"/>
                <c:pt idx="0">
                  <c:v>0.14285714285714285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0.5714285714285714</c:v>
                </c:pt>
                <c:pt idx="5">
                  <c:v>0.14285714285714285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1-6546-B480-84D2BAB733B6}"/>
            </c:ext>
          </c:extLst>
        </c:ser>
        <c:ser>
          <c:idx val="2"/>
          <c:order val="2"/>
          <c:tx>
            <c:strRef>
              <c:f>'Indicador 1'!#REF!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'Indicador 1'!$F$3:$L$3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1'!#REF!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B1-6546-B480-84D2BAB733B6}"/>
            </c:ext>
          </c:extLst>
        </c:ser>
        <c:ser>
          <c:idx val="3"/>
          <c:order val="3"/>
          <c:tx>
            <c:strRef>
              <c:f>'Indicador 1'!#REF!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'Indicador 1'!$F$3:$L$3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1'!#REF!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B1-6546-B480-84D2BAB733B6}"/>
            </c:ext>
          </c:extLst>
        </c:ser>
        <c:ser>
          <c:idx val="4"/>
          <c:order val="4"/>
          <c:tx>
            <c:strRef>
              <c:f>'Indicador 1'!#REF!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'Indicador 1'!$F$3:$L$3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1'!#REF!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B1-6546-B480-84D2BAB73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10. Existencia de un diseño curricular que incorpore en forma fundamentada, gradual, transversal e integrada, el desarrollo de aprendizajes relacionados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10'!$D$9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'Indicador 10'!$F$3:$L$3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10'!$F$9:$L$9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9-0F41-A5E4-EF21C6A9D340}"/>
            </c:ext>
          </c:extLst>
        </c:ser>
        <c:ser>
          <c:idx val="1"/>
          <c:order val="1"/>
          <c:tx>
            <c:strRef>
              <c:f>'Indicador 10'!$D$10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'Indicador 10'!$F$3:$L$3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10'!$F$10:$L$10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09-0F41-A5E4-EF21C6A9D34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Montserrat" pitchFamily="2" charset="77"/>
                <a:ea typeface="+mn-ea"/>
                <a:cs typeface="+mn-cs"/>
              </a:defRPr>
            </a:pPr>
            <a:r>
              <a:rPr lang="es-MX"/>
              <a:t>Indicador 11. Porcentaje de unidades de aprendizaje terminales dedicadas a consolidar los rasgos del perfil de egreso, relacionados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Montserrat" pitchFamily="2" charset="77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11'!$D$9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'Indicador 11'!$F$3:$L$3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11'!$F$10:$L$10</c:f>
              <c:numCache>
                <c:formatCode>0%</c:formatCode>
                <c:ptCount val="7"/>
                <c:pt idx="0">
                  <c:v>0.1111111111111111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0.16666666666666666</c:v>
                </c:pt>
                <c:pt idx="5">
                  <c:v>0.16666666666666666</c:v>
                </c:pt>
                <c:pt idx="6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D-E144-91FE-8EE3BA518A49}"/>
            </c:ext>
          </c:extLst>
        </c:ser>
        <c:ser>
          <c:idx val="1"/>
          <c:order val="1"/>
          <c:tx>
            <c:strRef>
              <c:f>'Indicador 11'!$D$10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'Indicador 11'!$F$3:$L$3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11'!$F$10:$L$10</c:f>
              <c:numCache>
                <c:formatCode>0%</c:formatCode>
                <c:ptCount val="7"/>
                <c:pt idx="0">
                  <c:v>0.1111111111111111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0.16666666666666666</c:v>
                </c:pt>
                <c:pt idx="5">
                  <c:v>0.16666666666666666</c:v>
                </c:pt>
                <c:pt idx="6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D-E144-91FE-8EE3BA518A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8967455"/>
        <c:axId val="1218969455"/>
      </c:barChart>
      <c:catAx>
        <c:axId val="121896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Montserrat" pitchFamily="2" charset="77"/>
                <a:ea typeface="+mn-ea"/>
                <a:cs typeface="+mn-cs"/>
              </a:defRPr>
            </a:pPr>
            <a:endParaRPr lang="es-MX"/>
          </a:p>
        </c:txPr>
        <c:crossAx val="1218969455"/>
        <c:crosses val="autoZero"/>
        <c:auto val="1"/>
        <c:lblAlgn val="ctr"/>
        <c:lblOffset val="100"/>
        <c:noMultiLvlLbl val="0"/>
      </c:catAx>
      <c:valAx>
        <c:axId val="121896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Montserrat" pitchFamily="2" charset="77"/>
                <a:ea typeface="+mn-ea"/>
                <a:cs typeface="+mn-cs"/>
              </a:defRPr>
            </a:pPr>
            <a:endParaRPr lang="es-MX"/>
          </a:p>
        </c:txPr>
        <c:crossAx val="121896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Montserrat" pitchFamily="2" charset="77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Montserrat" pitchFamily="2" charset="77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11. Porcentaje de unidades de aprendizaje terminales dedicadas a consolidar los rasgos del perfil de egreso, relacionados con los criterios del SEAES en licenciatura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11'!$D$10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11'!$F$3:$L$3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11'!$F$10:$L$10</c:f>
              <c:numCache>
                <c:formatCode>0%</c:formatCode>
                <c:ptCount val="7"/>
                <c:pt idx="0">
                  <c:v>0.1111111111111111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0.16666666666666666</c:v>
                </c:pt>
                <c:pt idx="5">
                  <c:v>0.16666666666666666</c:v>
                </c:pt>
                <c:pt idx="6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9-5B4F-9184-17A2D21305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18967455"/>
        <c:axId val="1218969455"/>
      </c:barChart>
      <c:catAx>
        <c:axId val="121896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218969455"/>
        <c:crosses val="autoZero"/>
        <c:auto val="1"/>
        <c:lblAlgn val="ctr"/>
        <c:lblOffset val="100"/>
        <c:noMultiLvlLbl val="0"/>
      </c:catAx>
      <c:valAx>
        <c:axId val="121896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21896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11. Porcentaje de unidades de aprendizaje terminales dedicadas a consolidar los rasgos del perfil de egreso, relacionados con los criterios del SEAES en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11'!$D$9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11'!$F$3:$L$3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11'!$F$9:$L$9</c:f>
              <c:numCache>
                <c:formatCode>0.0%</c:formatCode>
                <c:ptCount val="7"/>
                <c:pt idx="0">
                  <c:v>0.14285714285714285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9.5238095238095233E-2</c:v>
                </c:pt>
                <c:pt idx="5">
                  <c:v>9.5238095238095233E-2</c:v>
                </c:pt>
                <c:pt idx="6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3-EE4A-8B87-5901BE7ECD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18967455"/>
        <c:axId val="1218969455"/>
      </c:barChart>
      <c:catAx>
        <c:axId val="121896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218969455"/>
        <c:crosses val="autoZero"/>
        <c:auto val="1"/>
        <c:lblAlgn val="ctr"/>
        <c:lblOffset val="100"/>
        <c:noMultiLvlLbl val="0"/>
      </c:catAx>
      <c:valAx>
        <c:axId val="121896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21896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80" b="0" i="0" u="none" strike="noStrike" kern="1200" spc="0" baseline="0">
                <a:solidFill>
                  <a:schemeClr val="tx2"/>
                </a:solidFill>
                <a:latin typeface="Montserrat" pitchFamily="2" charset="77"/>
                <a:ea typeface="+mn-ea"/>
                <a:cs typeface="+mn-cs"/>
              </a:defRPr>
            </a:pPr>
            <a:r>
              <a:rPr lang="es-MX"/>
              <a:t>Indicador 12. Porcentaje de estudiantes que participan en proyectos de innovación pedagógica, educativa y disciplinar relacionados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80" b="0" i="0" u="none" strike="noStrike" kern="1200" spc="0" baseline="0">
              <a:solidFill>
                <a:schemeClr val="tx2"/>
              </a:solidFill>
              <a:latin typeface="Montserrat" pitchFamily="2" charset="77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12'!$D$9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'Indicador 12'!$F$8:$L$8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12'!$F$9:$L$9</c:f>
              <c:numCache>
                <c:formatCode>0%</c:formatCode>
                <c:ptCount val="7"/>
                <c:pt idx="0">
                  <c:v>3.1645569620253167E-2</c:v>
                </c:pt>
                <c:pt idx="1">
                  <c:v>0</c:v>
                </c:pt>
                <c:pt idx="2">
                  <c:v>6.9620253164556958E-2</c:v>
                </c:pt>
                <c:pt idx="3">
                  <c:v>0.85759493670886078</c:v>
                </c:pt>
                <c:pt idx="4">
                  <c:v>0.3449367088607595</c:v>
                </c:pt>
                <c:pt idx="5">
                  <c:v>3.1645569620253167E-2</c:v>
                </c:pt>
                <c:pt idx="6">
                  <c:v>0.14556962025316456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2-9F4A-BCDB-56853231820E}"/>
            </c:ext>
          </c:extLst>
        </c:ser>
        <c:ser>
          <c:idx val="1"/>
          <c:order val="1"/>
          <c:tx>
            <c:strRef>
              <c:f>'Indicador 12'!$D$10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'Indicador 12'!$F$8:$L$8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12'!$F$10:$L$10</c:f>
              <c:numCache>
                <c:formatCode>0.0%</c:formatCode>
                <c:ptCount val="7"/>
                <c:pt idx="0">
                  <c:v>4.3103448275862072E-2</c:v>
                </c:pt>
                <c:pt idx="1">
                  <c:v>0</c:v>
                </c:pt>
                <c:pt idx="2">
                  <c:v>7.7586206896551727E-2</c:v>
                </c:pt>
                <c:pt idx="3">
                  <c:v>0.22413793103448276</c:v>
                </c:pt>
                <c:pt idx="4">
                  <c:v>0.16379310344827586</c:v>
                </c:pt>
                <c:pt idx="5">
                  <c:v>4.3103448275862072E-2</c:v>
                </c:pt>
                <c:pt idx="6">
                  <c:v>7.7586206896551727E-2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22-9F4A-BCDB-5685323182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18967455"/>
        <c:axId val="1218969455"/>
      </c:barChart>
      <c:catAx>
        <c:axId val="121896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Montserrat" pitchFamily="2" charset="77"/>
                <a:ea typeface="+mn-ea"/>
                <a:cs typeface="+mn-cs"/>
              </a:defRPr>
            </a:pPr>
            <a:endParaRPr lang="es-MX"/>
          </a:p>
        </c:txPr>
        <c:crossAx val="1218969455"/>
        <c:crosses val="autoZero"/>
        <c:auto val="1"/>
        <c:lblAlgn val="ctr"/>
        <c:lblOffset val="100"/>
        <c:noMultiLvlLbl val="0"/>
      </c:catAx>
      <c:valAx>
        <c:axId val="121896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Montserrat" pitchFamily="2" charset="77"/>
                <a:ea typeface="+mn-ea"/>
                <a:cs typeface="+mn-cs"/>
              </a:defRPr>
            </a:pPr>
            <a:endParaRPr lang="es-MX"/>
          </a:p>
        </c:txPr>
        <c:crossAx val="121896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Montserrat" pitchFamily="2" charset="77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Montserrat" pitchFamily="2" charset="77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12. Porcentaje de estudiantes que participan en proyectos de innovación pedagógica, educativa y disciplinar relacionados con los criterios del SEAES en licenciatura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12'!$D$10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12'!$F$8:$L$8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12'!$F$10:$L$10</c:f>
              <c:numCache>
                <c:formatCode>0.0%</c:formatCode>
                <c:ptCount val="7"/>
                <c:pt idx="0">
                  <c:v>4.3103448275862072E-2</c:v>
                </c:pt>
                <c:pt idx="1">
                  <c:v>0</c:v>
                </c:pt>
                <c:pt idx="2">
                  <c:v>7.7586206896551727E-2</c:v>
                </c:pt>
                <c:pt idx="3">
                  <c:v>0.22413793103448276</c:v>
                </c:pt>
                <c:pt idx="4">
                  <c:v>0.16379310344827586</c:v>
                </c:pt>
                <c:pt idx="5">
                  <c:v>4.3103448275862072E-2</c:v>
                </c:pt>
                <c:pt idx="6">
                  <c:v>7.7586206896551727E-2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5-7C42-B5CA-F26092311C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18967455"/>
        <c:axId val="1218969455"/>
      </c:barChart>
      <c:catAx>
        <c:axId val="121896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218969455"/>
        <c:crosses val="autoZero"/>
        <c:auto val="1"/>
        <c:lblAlgn val="ctr"/>
        <c:lblOffset val="100"/>
        <c:noMultiLvlLbl val="0"/>
      </c:catAx>
      <c:valAx>
        <c:axId val="121896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21896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s-MX"/>
              <a:t>Indicador 12. Porcentaje de estudiantes que participan en proyectos de innovación pedagógica, educativa y disciplinar relacionados con los criterios del SEAES en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12'!$D$9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12'!$F$8:$L$8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12'!$F$9:$L$9</c:f>
              <c:numCache>
                <c:formatCode>0%</c:formatCode>
                <c:ptCount val="7"/>
                <c:pt idx="0">
                  <c:v>3.1645569620253167E-2</c:v>
                </c:pt>
                <c:pt idx="1">
                  <c:v>0</c:v>
                </c:pt>
                <c:pt idx="2">
                  <c:v>6.9620253164556958E-2</c:v>
                </c:pt>
                <c:pt idx="3">
                  <c:v>0.85759493670886078</c:v>
                </c:pt>
                <c:pt idx="4">
                  <c:v>0.3449367088607595</c:v>
                </c:pt>
                <c:pt idx="5">
                  <c:v>3.1645569620253167E-2</c:v>
                </c:pt>
                <c:pt idx="6">
                  <c:v>0.14556962025316456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A-014B-B5FE-C367EBC450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18967455"/>
        <c:axId val="1218969455"/>
      </c:barChart>
      <c:catAx>
        <c:axId val="121896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218969455"/>
        <c:crosses val="autoZero"/>
        <c:auto val="1"/>
        <c:lblAlgn val="ctr"/>
        <c:lblOffset val="100"/>
        <c:noMultiLvlLbl val="0"/>
      </c:catAx>
      <c:valAx>
        <c:axId val="121896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21896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13. Proyectos de investigación que consideraron cada uno de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13'!$D$8</c:f>
              <c:strCache>
                <c:ptCount val="1"/>
                <c:pt idx="0">
                  <c:v>Proyectos de investigación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13'!$F$3:$L$3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13'!$F$8:$L$8</c:f>
              <c:numCache>
                <c:formatCode>0.0%</c:formatCode>
                <c:ptCount val="7"/>
                <c:pt idx="0">
                  <c:v>0.5</c:v>
                </c:pt>
                <c:pt idx="1">
                  <c:v>0.125</c:v>
                </c:pt>
                <c:pt idx="2">
                  <c:v>0</c:v>
                </c:pt>
                <c:pt idx="3">
                  <c:v>1</c:v>
                </c:pt>
                <c:pt idx="4">
                  <c:v>0.875</c:v>
                </c:pt>
                <c:pt idx="5">
                  <c:v>0.375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5-894E-8B21-C0D7A88B24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3663760"/>
        <c:axId val="205166367"/>
      </c:barChart>
      <c:catAx>
        <c:axId val="114366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205166367"/>
        <c:crosses val="autoZero"/>
        <c:auto val="1"/>
        <c:lblAlgn val="ctr"/>
        <c:lblOffset val="100"/>
        <c:noMultiLvlLbl val="0"/>
      </c:catAx>
      <c:valAx>
        <c:axId val="20516636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14366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14. Porcentaje de productos de investigación relacionados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14'!$D$8</c:f>
              <c:strCache>
                <c:ptCount val="1"/>
                <c:pt idx="0">
                  <c:v>Productos de investigación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14'!$F$3:$L$3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14'!$F$8:$L$8</c:f>
              <c:numCache>
                <c:formatCode>0.0%</c:formatCode>
                <c:ptCount val="7"/>
                <c:pt idx="0">
                  <c:v>0.5</c:v>
                </c:pt>
                <c:pt idx="1">
                  <c:v>0.125</c:v>
                </c:pt>
                <c:pt idx="2">
                  <c:v>0</c:v>
                </c:pt>
                <c:pt idx="3">
                  <c:v>1</c:v>
                </c:pt>
                <c:pt idx="4">
                  <c:v>0.875</c:v>
                </c:pt>
                <c:pt idx="5">
                  <c:v>0.375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8-7A43-A196-A600999503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23489776"/>
        <c:axId val="1423783616"/>
      </c:barChart>
      <c:catAx>
        <c:axId val="142348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23783616"/>
        <c:crosses val="autoZero"/>
        <c:auto val="1"/>
        <c:lblAlgn val="ctr"/>
        <c:lblOffset val="100"/>
        <c:noMultiLvlLbl val="0"/>
      </c:catAx>
      <c:valAx>
        <c:axId val="14237836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2348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15. </a:t>
            </a:r>
            <a:r>
              <a:rPr lang="es-MX"/>
              <a:t>Composición porcentual de </a:t>
            </a:r>
            <a:r>
              <a:rPr lang="en-US"/>
              <a:t>integrantes de la planta académica que participan en proyectos de investigación relacionados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15'!$D$8</c:f>
              <c:strCache>
                <c:ptCount val="1"/>
                <c:pt idx="0">
                  <c:v>Docentes, investigadores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15'!$F$3:$L$3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15'!$F$8:$L$8</c:f>
              <c:numCache>
                <c:formatCode>0.0%</c:formatCode>
                <c:ptCount val="7"/>
                <c:pt idx="0">
                  <c:v>0.1111111111111111</c:v>
                </c:pt>
                <c:pt idx="1">
                  <c:v>2.7777777777777776E-2</c:v>
                </c:pt>
                <c:pt idx="2">
                  <c:v>2.7777777777777776E-2</c:v>
                </c:pt>
                <c:pt idx="3">
                  <c:v>0.1388888888888889</c:v>
                </c:pt>
                <c:pt idx="4">
                  <c:v>0.1388888888888889</c:v>
                </c:pt>
                <c:pt idx="5">
                  <c:v>2.7777777777777776E-2</c:v>
                </c:pt>
                <c:pt idx="6">
                  <c:v>2.7777777777777776E-2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8-3F49-87A9-C7DCC66EC6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4500128"/>
        <c:axId val="375028896"/>
      </c:barChart>
      <c:catAx>
        <c:axId val="149450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75028896"/>
        <c:crosses val="autoZero"/>
        <c:auto val="1"/>
        <c:lblAlgn val="ctr"/>
        <c:lblOffset val="100"/>
        <c:noMultiLvlLbl val="0"/>
      </c:catAx>
      <c:valAx>
        <c:axId val="3750288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9450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2. Existencia de mecanismos para evaluar sistemáticamente la formación de los rasgos del perfil de egreso relacionados con los criterios del SEAES en programas educativos de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2'!$D$9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2'!$F$3:$L$3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2'!$F$9:$L$9</c:f>
              <c:numCache>
                <c:formatCode>0%</c:formatCode>
                <c:ptCount val="7"/>
                <c:pt idx="0">
                  <c:v>0.25</c:v>
                </c:pt>
                <c:pt idx="1">
                  <c:v>0</c:v>
                </c:pt>
                <c:pt idx="2">
                  <c:v>0.125</c:v>
                </c:pt>
                <c:pt idx="3">
                  <c:v>1</c:v>
                </c:pt>
                <c:pt idx="4">
                  <c:v>0.625</c:v>
                </c:pt>
                <c:pt idx="5">
                  <c:v>0.125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3-2A42-B6F4-895EB8B33C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16. Porcentaje de estudiantes que participan en proyectos de investigación relacionados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16'!$D$10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16'!$F$3:$L$3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16'!$F$10:$L$10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6-C94C-B76B-4E4A2CE997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7438735"/>
        <c:axId val="329358672"/>
      </c:barChart>
      <c:catAx>
        <c:axId val="36743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358672"/>
        <c:crosses val="autoZero"/>
        <c:auto val="1"/>
        <c:lblAlgn val="ctr"/>
        <c:lblOffset val="100"/>
        <c:noMultiLvlLbl val="0"/>
      </c:catAx>
      <c:valAx>
        <c:axId val="329358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6743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16. Porcentaje de estudiantes que participan en proyectos de investigación relacionados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16'!$D$9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16'!$F$3:$L$3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16'!$F$9:$L$9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1-B044-884F-AD67C147EC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7438735"/>
        <c:axId val="329358672"/>
      </c:barChart>
      <c:catAx>
        <c:axId val="36743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358672"/>
        <c:crosses val="autoZero"/>
        <c:auto val="1"/>
        <c:lblAlgn val="ctr"/>
        <c:lblOffset val="100"/>
        <c:noMultiLvlLbl val="0"/>
      </c:catAx>
      <c:valAx>
        <c:axId val="329358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6743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16. Porcentaje de estudiantes que participan en proyectos de investigación relacionados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16'!$F$3:$L$3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'Indicador 16'!#REF!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DAD-3346-BFD3-EE1441A37E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7438735"/>
        <c:axId val="329358672"/>
      </c:barChart>
      <c:catAx>
        <c:axId val="36743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358672"/>
        <c:crosses val="autoZero"/>
        <c:auto val="1"/>
        <c:lblAlgn val="ctr"/>
        <c:lblOffset val="100"/>
        <c:noMultiLvlLbl val="0"/>
      </c:catAx>
      <c:valAx>
        <c:axId val="329358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6743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16. Porcentaje de estudiantes que participan en proyectos de investigación relacionados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16'!$F$3:$L$3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'Indicador 16'!#REF!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22-7B46-AC5F-5805A7630F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7438735"/>
        <c:axId val="329358672"/>
      </c:barChart>
      <c:catAx>
        <c:axId val="36743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358672"/>
        <c:crosses val="autoZero"/>
        <c:auto val="1"/>
        <c:lblAlgn val="ctr"/>
        <c:lblOffset val="100"/>
        <c:noMultiLvlLbl val="0"/>
      </c:catAx>
      <c:valAx>
        <c:axId val="329358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6743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16. Porcentaje de estudiantes que participan en proyectos de investigación relacionados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16'!$F$3:$L$3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'Indicador 16'!#REF!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695-6946-96F9-079E3EE4B4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7438735"/>
        <c:axId val="329358672"/>
      </c:barChart>
      <c:catAx>
        <c:axId val="36743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358672"/>
        <c:crosses val="autoZero"/>
        <c:auto val="1"/>
        <c:lblAlgn val="ctr"/>
        <c:lblOffset val="100"/>
        <c:noMultiLvlLbl val="0"/>
      </c:catAx>
      <c:valAx>
        <c:axId val="329358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6743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16. Porcentaje de estudiantes que participan en proyectos de investigación relacionados con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16'!$D$9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'Indicador 16'!$F$3:$L$3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16'!$F$9:$L$9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C-F245-9775-0EFAF70DEE76}"/>
            </c:ext>
          </c:extLst>
        </c:ser>
        <c:ser>
          <c:idx val="1"/>
          <c:order val="1"/>
          <c:tx>
            <c:strRef>
              <c:f>'Indicador 16'!$D$10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'Indicador 16'!$F$3:$L$3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16'!$F$10:$L$10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C-F245-9775-0EFAF70DEE76}"/>
            </c:ext>
          </c:extLst>
        </c:ser>
        <c:ser>
          <c:idx val="2"/>
          <c:order val="2"/>
          <c:tx>
            <c:strRef>
              <c:f>'Indicador 16'!#REF!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'Indicador 16'!$F$3:$L$3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0C-F245-9775-0EFAF70DEE76}"/>
            </c:ext>
          </c:extLst>
        </c:ser>
        <c:ser>
          <c:idx val="3"/>
          <c:order val="3"/>
          <c:tx>
            <c:strRef>
              <c:f>'Indicador 16'!#REF!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'Indicador 16'!$F$3:$L$3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0C-F245-9775-0EFAF70DEE76}"/>
            </c:ext>
          </c:extLst>
        </c:ser>
        <c:ser>
          <c:idx val="4"/>
          <c:order val="4"/>
          <c:tx>
            <c:strRef>
              <c:f>'Indicador 16'!#REF!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'Indicador 16'!$F$3:$L$3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0C-F245-9775-0EFAF70DE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438735"/>
        <c:axId val="329358672"/>
      </c:barChart>
      <c:catAx>
        <c:axId val="36743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358672"/>
        <c:crosses val="autoZero"/>
        <c:auto val="1"/>
        <c:lblAlgn val="ctr"/>
        <c:lblOffset val="100"/>
        <c:noMultiLvlLbl val="0"/>
      </c:catAx>
      <c:valAx>
        <c:axId val="329358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6743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17. Composición porcentual del personal directivo y administrativo en función de los criterios de equidad social y de género, inclusión e interculturalidad</a:t>
            </a:r>
            <a:r>
              <a:rPr lang="es-MX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17'!$D$11</c:f>
              <c:strCache>
                <c:ptCount val="1"/>
                <c:pt idx="0">
                  <c:v>Personal directivo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'Indicador 17'!$F$9:$L$10</c:f>
              <c:multiLvlStrCache>
                <c:ptCount val="7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Otras autoadscripciones sexogenéricas</c:v>
                  </c:pt>
                  <c:pt idx="3">
                    <c:v>Personas con discapacidad</c:v>
                  </c:pt>
                  <c:pt idx="4">
                    <c:v>Personas sin discapacidad</c:v>
                  </c:pt>
                  <c:pt idx="5">
                    <c:v>Personas que se autoidentifican como indígenas, afromexicanas, migrantes u otra identidad cultural</c:v>
                  </c:pt>
                  <c:pt idx="6">
                    <c:v>Personas que no se autoidentifican como indígenas, afromexicanas, migrantes u otra identidad cultural</c:v>
                  </c:pt>
                </c:lvl>
                <c:lvl>
                  <c:pt idx="0">
                    <c:v>Equidad Social y de Género</c:v>
                  </c:pt>
                  <c:pt idx="3">
                    <c:v>Inclusión</c:v>
                  </c:pt>
                  <c:pt idx="5">
                    <c:v>Interculturalidad</c:v>
                  </c:pt>
                </c:lvl>
              </c:multiLvlStrCache>
            </c:multiLvlStrRef>
          </c:cat>
          <c:val>
            <c:numRef>
              <c:f>'Indicador 17'!$F$11:$L$11</c:f>
              <c:numCache>
                <c:formatCode>0.0%</c:formatCode>
                <c:ptCount val="7"/>
                <c:pt idx="0">
                  <c:v>0.46666666666666667</c:v>
                </c:pt>
                <c:pt idx="1">
                  <c:v>0.53333333333333333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D-BC43-B505-A2B3FDF78F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7438735"/>
        <c:axId val="329358672"/>
      </c:barChart>
      <c:catAx>
        <c:axId val="36743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358672"/>
        <c:crosses val="autoZero"/>
        <c:auto val="1"/>
        <c:lblAlgn val="ctr"/>
        <c:lblOffset val="100"/>
        <c:noMultiLvlLbl val="0"/>
      </c:catAx>
      <c:valAx>
        <c:axId val="329358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6743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17. Composición porcentual del personal directivo y administrativo en función de los criterios de equidad social y de género, inclusión e interculturalidad</a:t>
            </a:r>
            <a:r>
              <a:rPr lang="es-MX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17'!$D$12</c:f>
              <c:strCache>
                <c:ptCount val="1"/>
                <c:pt idx="0">
                  <c:v>Personal administrativo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'Indicador 17'!$F$9:$L$10</c:f>
              <c:multiLvlStrCache>
                <c:ptCount val="7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Otras autoadscripciones sexogenéricas</c:v>
                  </c:pt>
                  <c:pt idx="3">
                    <c:v>Personas con discapacidad</c:v>
                  </c:pt>
                  <c:pt idx="4">
                    <c:v>Personas sin discapacidad</c:v>
                  </c:pt>
                  <c:pt idx="5">
                    <c:v>Personas que se autoidentifican como indígenas, afromexicanas, migrantes u otra identidad cultural</c:v>
                  </c:pt>
                  <c:pt idx="6">
                    <c:v>Personas que no se autoidentifican como indígenas, afromexicanas, migrantes u otra identidad cultural</c:v>
                  </c:pt>
                </c:lvl>
                <c:lvl>
                  <c:pt idx="0">
                    <c:v>Equidad Social y de Género</c:v>
                  </c:pt>
                  <c:pt idx="3">
                    <c:v>Inclusión</c:v>
                  </c:pt>
                  <c:pt idx="5">
                    <c:v>Interculturalidad</c:v>
                  </c:pt>
                </c:lvl>
              </c:multiLvlStrCache>
            </c:multiLvlStrRef>
          </c:cat>
          <c:val>
            <c:numRef>
              <c:f>'Indicador 17'!$F$12:$L$12</c:f>
              <c:numCache>
                <c:formatCode>0%</c:formatCode>
                <c:ptCount val="7"/>
                <c:pt idx="0">
                  <c:v>0.47619047619047616</c:v>
                </c:pt>
                <c:pt idx="1">
                  <c:v>0.52380952380952384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F-334A-A6DB-9A62E307EE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7438735"/>
        <c:axId val="329358672"/>
      </c:barChart>
      <c:catAx>
        <c:axId val="36743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358672"/>
        <c:crosses val="autoZero"/>
        <c:auto val="1"/>
        <c:lblAlgn val="ctr"/>
        <c:lblOffset val="100"/>
        <c:noMultiLvlLbl val="0"/>
      </c:catAx>
      <c:valAx>
        <c:axId val="329358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6743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17. Composición porcentual del personal directivo y administrativo en función de los criterios de equidad social y de género, inclusión e interculturalidad</a:t>
            </a:r>
            <a:r>
              <a:rPr lang="es-MX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17'!$D$11</c:f>
              <c:strCache>
                <c:ptCount val="1"/>
                <c:pt idx="0">
                  <c:v>Personal directivo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'Indicador 17'!$F$9:$L$10</c:f>
              <c:multiLvlStrCache>
                <c:ptCount val="7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Otras autoadscripciones sexogenéricas</c:v>
                  </c:pt>
                  <c:pt idx="3">
                    <c:v>Personas con discapacidad</c:v>
                  </c:pt>
                  <c:pt idx="4">
                    <c:v>Personas sin discapacidad</c:v>
                  </c:pt>
                  <c:pt idx="5">
                    <c:v>Personas que se autoidentifican como indígenas, afromexicanas, migrantes u otra identidad cultural</c:v>
                  </c:pt>
                  <c:pt idx="6">
                    <c:v>Personas que no se autoidentifican como indígenas, afromexicanas, migrantes u otra identidad cultural</c:v>
                  </c:pt>
                </c:lvl>
                <c:lvl>
                  <c:pt idx="0">
                    <c:v>Equidad Social y de Género</c:v>
                  </c:pt>
                  <c:pt idx="3">
                    <c:v>Inclusión</c:v>
                  </c:pt>
                  <c:pt idx="5">
                    <c:v>Interculturalidad</c:v>
                  </c:pt>
                </c:lvl>
              </c:multiLvlStrCache>
            </c:multiLvlStrRef>
          </c:cat>
          <c:val>
            <c:numRef>
              <c:f>'Indicador 17'!$F$11:$L$11</c:f>
              <c:numCache>
                <c:formatCode>0.0%</c:formatCode>
                <c:ptCount val="7"/>
                <c:pt idx="0">
                  <c:v>0.46666666666666667</c:v>
                </c:pt>
                <c:pt idx="1">
                  <c:v>0.53333333333333333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E-0843-9EBD-58A8E965A9AF}"/>
            </c:ext>
          </c:extLst>
        </c:ser>
        <c:ser>
          <c:idx val="1"/>
          <c:order val="1"/>
          <c:tx>
            <c:strRef>
              <c:f>'Indicador 17'!$D$12</c:f>
              <c:strCache>
                <c:ptCount val="1"/>
                <c:pt idx="0">
                  <c:v>Personal administrativo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'Indicador 17'!$F$9:$L$10</c:f>
              <c:multiLvlStrCache>
                <c:ptCount val="7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Otras autoadscripciones sexogenéricas</c:v>
                  </c:pt>
                  <c:pt idx="3">
                    <c:v>Personas con discapacidad</c:v>
                  </c:pt>
                  <c:pt idx="4">
                    <c:v>Personas sin discapacidad</c:v>
                  </c:pt>
                  <c:pt idx="5">
                    <c:v>Personas que se autoidentifican como indígenas, afromexicanas, migrantes u otra identidad cultural</c:v>
                  </c:pt>
                  <c:pt idx="6">
                    <c:v>Personas que no se autoidentifican como indígenas, afromexicanas, migrantes u otra identidad cultural</c:v>
                  </c:pt>
                </c:lvl>
                <c:lvl>
                  <c:pt idx="0">
                    <c:v>Equidad Social y de Género</c:v>
                  </c:pt>
                  <c:pt idx="3">
                    <c:v>Inclusión</c:v>
                  </c:pt>
                  <c:pt idx="5">
                    <c:v>Interculturalidad</c:v>
                  </c:pt>
                </c:lvl>
              </c:multiLvlStrCache>
            </c:multiLvlStrRef>
          </c:cat>
          <c:val>
            <c:numRef>
              <c:f>'Indicador 17'!$F$12:$L$12</c:f>
              <c:numCache>
                <c:formatCode>0%</c:formatCode>
                <c:ptCount val="7"/>
                <c:pt idx="0">
                  <c:v>0.47619047619047616</c:v>
                </c:pt>
                <c:pt idx="1">
                  <c:v>0.52380952380952384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DE-0843-9EBD-58A8E965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438735"/>
        <c:axId val="329358672"/>
      </c:barChart>
      <c:catAx>
        <c:axId val="36743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358672"/>
        <c:crosses val="autoZero"/>
        <c:auto val="1"/>
        <c:lblAlgn val="ctr"/>
        <c:lblOffset val="100"/>
        <c:noMultiLvlLbl val="0"/>
      </c:catAx>
      <c:valAx>
        <c:axId val="329358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6743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18. </a:t>
            </a:r>
            <a:r>
              <a:rPr lang="es-MX"/>
              <a:t>Número de iniciativas, servicios y acciones de acompañamiento a los y las estudiantes, de vinculación, de gestión cultural y de gestión en general que incorporan los criterios transversales del SEAES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18'!$D$4</c:f>
              <c:strCache>
                <c:ptCount val="1"/>
                <c:pt idx="0">
                  <c:v>Acompañamiento estudiantil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18'!$F$3:$L$3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18'!$F$4:$L$4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0-334A-9921-1B93ECB07E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9279424"/>
        <c:axId val="1629243840"/>
      </c:barChart>
      <c:catAx>
        <c:axId val="32927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629243840"/>
        <c:crossesAt val="0"/>
        <c:auto val="1"/>
        <c:lblAlgn val="ctr"/>
        <c:lblOffset val="100"/>
        <c:noMultiLvlLbl val="0"/>
      </c:catAx>
      <c:valAx>
        <c:axId val="162924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27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2. Existencia de mecanismos para evaluar sistemáticamente la formación de los rasgos del perfil de egreso relacionados con los criterios del SEAES en programas educativos de licenciatura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2'!$D$10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2'!$F$3:$L$3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2'!$F$10:$L$10</c:f>
              <c:numCache>
                <c:formatCode>0%</c:formatCode>
                <c:ptCount val="7"/>
                <c:pt idx="0">
                  <c:v>0.14285714285714285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0.5714285714285714</c:v>
                </c:pt>
                <c:pt idx="5">
                  <c:v>0.14285714285714285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2-3941-8C5D-B01836DDDC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18. </a:t>
            </a:r>
            <a:r>
              <a:rPr lang="es-MX"/>
              <a:t>Número de iniciativas, servicios y acciones de acompañamiento a los y las estudiantes, de vinculación, de gestión cultural y de gestión en general que incorporan los criterios transversales del SEAES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18'!$D$5</c:f>
              <c:strCache>
                <c:ptCount val="1"/>
                <c:pt idx="0">
                  <c:v>Vinculación con la comunidad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18'!$F$3:$L$3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18'!$F$5:$L$5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5-1545-8271-BE61FC64B9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9279424"/>
        <c:axId val="1629243840"/>
      </c:barChart>
      <c:catAx>
        <c:axId val="32927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629243840"/>
        <c:crossesAt val="0"/>
        <c:auto val="1"/>
        <c:lblAlgn val="ctr"/>
        <c:lblOffset val="100"/>
        <c:noMultiLvlLbl val="0"/>
      </c:catAx>
      <c:valAx>
        <c:axId val="162924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27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2"/>
                </a:solidFill>
                <a:latin typeface="Montserrat" pitchFamily="2" charset="77"/>
                <a:ea typeface="+mn-ea"/>
                <a:cs typeface="+mn-cs"/>
              </a:defRPr>
            </a:pPr>
            <a:r>
              <a:rPr lang="en-US"/>
              <a:t>Indicador 18. </a:t>
            </a:r>
            <a:r>
              <a:rPr lang="es-MX"/>
              <a:t>Número de iniciativas, servicios y acciones de acompañamiento a los y las estudiantes, de vinculación, de gestión cultural y de gestión en general que incorporan los criterios transversales del SEAES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2"/>
              </a:solidFill>
              <a:latin typeface="Montserrat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18'!$D$6</c:f>
              <c:strCache>
                <c:ptCount val="1"/>
                <c:pt idx="0">
                  <c:v>Gestión cultural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2"/>
                    </a:solidFill>
                    <a:latin typeface="Montserrat" pitchFamily="2" charset="77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18'!$F$3:$L$3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18'!$F$6:$L$6</c:f>
              <c:numCache>
                <c:formatCode>General</c:formatCode>
                <c:ptCount val="7"/>
                <c:pt idx="0">
                  <c:v>7</c:v>
                </c:pt>
                <c:pt idx="1">
                  <c:v>18</c:v>
                </c:pt>
                <c:pt idx="2">
                  <c:v>9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4-6749-B9E3-FD38249059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9279424"/>
        <c:axId val="1629243840"/>
      </c:barChart>
      <c:catAx>
        <c:axId val="32927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Montserrat" pitchFamily="2" charset="77"/>
                <a:ea typeface="+mn-ea"/>
                <a:cs typeface="+mn-cs"/>
              </a:defRPr>
            </a:pPr>
            <a:endParaRPr lang="es-MX"/>
          </a:p>
        </c:txPr>
        <c:crossAx val="1629243840"/>
        <c:crossesAt val="0"/>
        <c:auto val="1"/>
        <c:lblAlgn val="ctr"/>
        <c:lblOffset val="100"/>
        <c:noMultiLvlLbl val="0"/>
      </c:catAx>
      <c:valAx>
        <c:axId val="162924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Montserrat" pitchFamily="2" charset="77"/>
                <a:ea typeface="+mn-ea"/>
                <a:cs typeface="+mn-cs"/>
              </a:defRPr>
            </a:pPr>
            <a:endParaRPr lang="es-MX"/>
          </a:p>
        </c:txPr>
        <c:crossAx val="32927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Montserrat" pitchFamily="2" charset="77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2"/>
          </a:solidFill>
          <a:latin typeface="Montserrat" pitchFamily="2" charset="77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18. </a:t>
            </a:r>
            <a:r>
              <a:rPr lang="es-MX"/>
              <a:t>Número de iniciativas, servicios y acciones de acompañamiento a los y las estudiantes, de vinculación, de gestión cultural y de gestión en general que incorporan los criterios transversales del SEAES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18'!$D$7</c:f>
              <c:strCache>
                <c:ptCount val="1"/>
                <c:pt idx="0">
                  <c:v>Gestión institucional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18'!$F$3:$L$3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18'!$F$7:$L$7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3-AF45-98DF-AEEEB759CD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9279424"/>
        <c:axId val="1629243840"/>
      </c:barChart>
      <c:catAx>
        <c:axId val="32927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629243840"/>
        <c:crossesAt val="0"/>
        <c:auto val="1"/>
        <c:lblAlgn val="ctr"/>
        <c:lblOffset val="100"/>
        <c:noMultiLvlLbl val="0"/>
      </c:catAx>
      <c:valAx>
        <c:axId val="162924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27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18. </a:t>
            </a:r>
            <a:r>
              <a:rPr lang="es-MX"/>
              <a:t>Número de iniciativas, servicios y acciones de acompañamiento a los y las estudiantes, de vinculación, de gestión cultural y de gestión en general que incorporan los criterios transversales del SEAES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18'!$D$4</c:f>
              <c:strCache>
                <c:ptCount val="1"/>
                <c:pt idx="0">
                  <c:v>Acompañamiento estudiantil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'Indicador 18'!$F$3:$L$3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18'!$F$4:$L$4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274A-83B2-AAAC19780951}"/>
            </c:ext>
          </c:extLst>
        </c:ser>
        <c:ser>
          <c:idx val="1"/>
          <c:order val="1"/>
          <c:tx>
            <c:strRef>
              <c:f>'Indicador 18'!$D$5</c:f>
              <c:strCache>
                <c:ptCount val="1"/>
                <c:pt idx="0">
                  <c:v>Vinculación con la comunidad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'Indicador 18'!$F$3:$L$3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18'!$F$5:$L$5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274A-83B2-AAAC19780951}"/>
            </c:ext>
          </c:extLst>
        </c:ser>
        <c:ser>
          <c:idx val="2"/>
          <c:order val="2"/>
          <c:tx>
            <c:strRef>
              <c:f>'Indicador 18'!$D$6</c:f>
              <c:strCache>
                <c:ptCount val="1"/>
                <c:pt idx="0">
                  <c:v>Gestión cultural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'Indicador 18'!$F$3:$L$3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18'!$F$6:$L$6</c:f>
              <c:numCache>
                <c:formatCode>General</c:formatCode>
                <c:ptCount val="7"/>
                <c:pt idx="0">
                  <c:v>7</c:v>
                </c:pt>
                <c:pt idx="1">
                  <c:v>18</c:v>
                </c:pt>
                <c:pt idx="2">
                  <c:v>9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A4-274A-83B2-AAAC19780951}"/>
            </c:ext>
          </c:extLst>
        </c:ser>
        <c:ser>
          <c:idx val="3"/>
          <c:order val="3"/>
          <c:tx>
            <c:strRef>
              <c:f>'Indicador 18'!$D$7</c:f>
              <c:strCache>
                <c:ptCount val="1"/>
                <c:pt idx="0">
                  <c:v>Gestión institucional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'Indicador 18'!$F$3:$L$3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18'!$F$7:$L$7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A4-274A-83B2-AAAC19780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29279424"/>
        <c:axId val="1629243840"/>
      </c:barChart>
      <c:catAx>
        <c:axId val="32927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629243840"/>
        <c:crossesAt val="0"/>
        <c:auto val="1"/>
        <c:lblAlgn val="ctr"/>
        <c:lblOffset val="100"/>
        <c:noMultiLvlLbl val="0"/>
      </c:catAx>
      <c:valAx>
        <c:axId val="162924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32927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19. </a:t>
            </a:r>
            <a:r>
              <a:rPr lang="es-MX"/>
              <a:t>Número de a</a:t>
            </a:r>
            <a:r>
              <a:rPr lang="en-US"/>
              <a:t>cciones previstas en los planes y programas de desarrollo institucional que impulsan la incorporación de los criterios transversales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19'!$D$4</c:f>
              <c:strCache>
                <c:ptCount val="1"/>
                <c:pt idx="0">
                  <c:v>Planes y programas de desarrollo institucional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19'!$F$3:$L$3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19'!$F$4:$L$4</c:f>
              <c:numCache>
                <c:formatCode>General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26</c:v>
                </c:pt>
                <c:pt idx="4">
                  <c:v>11</c:v>
                </c:pt>
                <c:pt idx="5">
                  <c:v>8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A-6249-926C-20668EDD67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0114672"/>
        <c:axId val="61028655"/>
      </c:barChart>
      <c:catAx>
        <c:axId val="8901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028655"/>
        <c:crosses val="autoZero"/>
        <c:auto val="1"/>
        <c:lblAlgn val="ctr"/>
        <c:lblOffset val="100"/>
        <c:noMultiLvlLbl val="0"/>
      </c:catAx>
      <c:valAx>
        <c:axId val="6102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89011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20. Número de acciones institucionales realizadas para atender y sensibilizar a la comunidad en los temas previstos por los criterios del SEAES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20'!$D$4</c:f>
              <c:strCache>
                <c:ptCount val="1"/>
                <c:pt idx="0">
                  <c:v>Acciones de atención y sensibilización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 20'!$F$3:$L$3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20'!$F$4:$L$4</c:f>
              <c:numCache>
                <c:formatCode>General</c:formatCode>
                <c:ptCount val="7"/>
                <c:pt idx="0">
                  <c:v>10</c:v>
                </c:pt>
                <c:pt idx="1">
                  <c:v>23</c:v>
                </c:pt>
                <c:pt idx="2">
                  <c:v>18</c:v>
                </c:pt>
                <c:pt idx="3">
                  <c:v>10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5-FA40-97BE-A944203F3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114927"/>
        <c:axId val="589156448"/>
      </c:barChart>
      <c:catAx>
        <c:axId val="6111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589156448"/>
        <c:crosses val="autoZero"/>
        <c:auto val="1"/>
        <c:lblAlgn val="ctr"/>
        <c:lblOffset val="100"/>
        <c:noMultiLvlLbl val="0"/>
      </c:catAx>
      <c:valAx>
        <c:axId val="58915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6111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2"/>
                </a:solidFill>
                <a:latin typeface="Montserrat" pitchFamily="2" charset="77"/>
                <a:ea typeface="+mn-ea"/>
                <a:cs typeface="Arial" panose="020B0604020202020204" pitchFamily="34" charset="0"/>
              </a:defRPr>
            </a:pPr>
            <a:r>
              <a:rPr lang="en-US"/>
              <a:t>Indicador 2. Existencia de mecanismos para evaluar sistemáticamente la formación de los rasgos del perfil de egreso relacionados con los criterios del SEAES en programas educativos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2"/>
              </a:solidFill>
              <a:latin typeface="Montserrat" pitchFamily="2" charset="77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2'!$D$9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'Indicador 2'!$F$3:$L$3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2'!$F$9:$L$9</c:f>
              <c:numCache>
                <c:formatCode>0%</c:formatCode>
                <c:ptCount val="7"/>
                <c:pt idx="0">
                  <c:v>0.25</c:v>
                </c:pt>
                <c:pt idx="1">
                  <c:v>0</c:v>
                </c:pt>
                <c:pt idx="2">
                  <c:v>0.125</c:v>
                </c:pt>
                <c:pt idx="3">
                  <c:v>1</c:v>
                </c:pt>
                <c:pt idx="4">
                  <c:v>0.625</c:v>
                </c:pt>
                <c:pt idx="5">
                  <c:v>0.125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A-BC43-857A-EF31336B793F}"/>
            </c:ext>
          </c:extLst>
        </c:ser>
        <c:ser>
          <c:idx val="1"/>
          <c:order val="1"/>
          <c:tx>
            <c:strRef>
              <c:f>'Indicador 2'!$D$10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'Indicador 2'!$F$3:$L$3</c:f>
              <c:strCache>
                <c:ptCount val="7"/>
                <c:pt idx="0">
                  <c:v>Compromiso con la Responsabilidad Social</c:v>
                </c:pt>
                <c:pt idx="1">
                  <c:v>Equidad Social y de Género</c:v>
                </c:pt>
                <c:pt idx="2">
                  <c:v>Inclusión</c:v>
                </c:pt>
                <c:pt idx="3">
                  <c:v>Excelencia</c:v>
                </c:pt>
                <c:pt idx="4">
                  <c:v>Vanguardia</c:v>
                </c:pt>
                <c:pt idx="5">
                  <c:v>Innovación Social</c:v>
                </c:pt>
                <c:pt idx="6">
                  <c:v>Interculturalidad</c:v>
                </c:pt>
              </c:strCache>
            </c:strRef>
          </c:cat>
          <c:val>
            <c:numRef>
              <c:f>'Indicador 2'!$F$10:$L$10</c:f>
              <c:numCache>
                <c:formatCode>0%</c:formatCode>
                <c:ptCount val="7"/>
                <c:pt idx="0">
                  <c:v>0.14285714285714285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0.5714285714285714</c:v>
                </c:pt>
                <c:pt idx="5">
                  <c:v>0.14285714285714285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A-BC43-857A-EF31336B7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0026704"/>
        <c:axId val="1486118704"/>
      </c:barChart>
      <c:catAx>
        <c:axId val="4900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Montserrat" pitchFamily="2" charset="77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486118704"/>
        <c:crosses val="autoZero"/>
        <c:auto val="1"/>
        <c:lblAlgn val="ctr"/>
        <c:lblOffset val="100"/>
        <c:noMultiLvlLbl val="0"/>
      </c:catAx>
      <c:valAx>
        <c:axId val="1486118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Montserrat" pitchFamily="2" charset="77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49002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Montserrat" pitchFamily="2" charset="77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2"/>
          </a:solidFill>
          <a:latin typeface="Montserrat" pitchFamily="2" charset="77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3. Tipo de evaluación que se utiliza para evaluar sistemáticamente el grado en que se logra formar los rasgos del perfil de egreso en TSU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3'!$D$11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'Indicador 3'!$F$9:$Z$10</c:f>
              <c:multiLvlStrCache>
                <c:ptCount val="21"/>
                <c:lvl>
                  <c:pt idx="0">
                    <c:v>Evaluaciones dentro del currículum</c:v>
                  </c:pt>
                  <c:pt idx="1">
                    <c:v>Evaluaciones del programa o la IES</c:v>
                  </c:pt>
                  <c:pt idx="2">
                    <c:v>Evaluaciones externas</c:v>
                  </c:pt>
                  <c:pt idx="3">
                    <c:v>Evaluaciones dentro del currículum</c:v>
                  </c:pt>
                  <c:pt idx="4">
                    <c:v>Evaluaciones del programa o la IES</c:v>
                  </c:pt>
                  <c:pt idx="5">
                    <c:v>Evaluaciones externas</c:v>
                  </c:pt>
                  <c:pt idx="6">
                    <c:v>Evaluaciones dentro del currículum</c:v>
                  </c:pt>
                  <c:pt idx="7">
                    <c:v>Evaluaciones del programa o la IES</c:v>
                  </c:pt>
                  <c:pt idx="8">
                    <c:v>Evaluaciones externas</c:v>
                  </c:pt>
                  <c:pt idx="9">
                    <c:v>Evaluaciones dentro del currículum</c:v>
                  </c:pt>
                  <c:pt idx="10">
                    <c:v>Evaluaciones del programa o la IES</c:v>
                  </c:pt>
                  <c:pt idx="11">
                    <c:v>Evaluaciones externas</c:v>
                  </c:pt>
                  <c:pt idx="12">
                    <c:v>Evaluaciones dentro del currículum</c:v>
                  </c:pt>
                  <c:pt idx="13">
                    <c:v>Evaluaciones del programa o la IES</c:v>
                  </c:pt>
                  <c:pt idx="14">
                    <c:v>Evaluaciones externas</c:v>
                  </c:pt>
                  <c:pt idx="15">
                    <c:v>Evaluaciones dentro del currículum</c:v>
                  </c:pt>
                  <c:pt idx="16">
                    <c:v>Evaluaciones del programa o la IES</c:v>
                  </c:pt>
                  <c:pt idx="17">
                    <c:v>Evaluaciones externas</c:v>
                  </c:pt>
                  <c:pt idx="18">
                    <c:v>Evaluaciones dentro del currículum</c:v>
                  </c:pt>
                  <c:pt idx="19">
                    <c:v>Evaluaciones del programa o la IES</c:v>
                  </c:pt>
                  <c:pt idx="20">
                    <c:v>Evaluaciones externas</c:v>
                  </c:pt>
                </c:lvl>
                <c:lvl>
                  <c:pt idx="0">
                    <c:v>Compromiso con la Responsabilidad Social</c:v>
                  </c:pt>
                  <c:pt idx="3">
                    <c:v>Equidad Social y de Género</c:v>
                  </c:pt>
                  <c:pt idx="6">
                    <c:v>Inclusión</c:v>
                  </c:pt>
                  <c:pt idx="9">
                    <c:v>Excelencia</c:v>
                  </c:pt>
                  <c:pt idx="12">
                    <c:v>Vanguardia</c:v>
                  </c:pt>
                  <c:pt idx="15">
                    <c:v>Innovación Social</c:v>
                  </c:pt>
                  <c:pt idx="18">
                    <c:v>Interculturalidad</c:v>
                  </c:pt>
                </c:lvl>
              </c:multiLvlStrCache>
            </c:multiLvlStrRef>
          </c:cat>
          <c:val>
            <c:numRef>
              <c:f>'Indicador 3'!$F$11:$Z$11</c:f>
              <c:numCache>
                <c:formatCode>0.0%</c:formatCode>
                <c:ptCount val="21"/>
                <c:pt idx="0">
                  <c:v>0.25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0.625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0.25</c:v>
                </c:pt>
                <c:pt idx="20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D-9D48-90D8-B0B6742E69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94636784"/>
        <c:axId val="1143421952"/>
      </c:barChart>
      <c:catAx>
        <c:axId val="149463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143421952"/>
        <c:crosses val="autoZero"/>
        <c:auto val="1"/>
        <c:lblAlgn val="ctr"/>
        <c:lblOffset val="100"/>
        <c:noMultiLvlLbl val="0"/>
      </c:catAx>
      <c:valAx>
        <c:axId val="11434219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9463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r>
              <a:rPr lang="en-US"/>
              <a:t>Indicador 3. Tipo de evaluación que se utiliza para evaluar sistemáticamente el grado en que se logra formar los rasgos del perfil de egreso en licenciatura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3'!$D$12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Noto Sans" panose="020B0502040504020204" pitchFamily="34"/>
                    <a:ea typeface="Noto Sans" panose="020B0502040504020204" pitchFamily="34"/>
                    <a:cs typeface="Noto Sans" panose="020B0502040504020204" pitchFamily="34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'Indicador 3'!$F$9:$Z$10</c:f>
              <c:multiLvlStrCache>
                <c:ptCount val="21"/>
                <c:lvl>
                  <c:pt idx="0">
                    <c:v>Evaluaciones dentro del currículum</c:v>
                  </c:pt>
                  <c:pt idx="1">
                    <c:v>Evaluaciones del programa o la IES</c:v>
                  </c:pt>
                  <c:pt idx="2">
                    <c:v>Evaluaciones externas</c:v>
                  </c:pt>
                  <c:pt idx="3">
                    <c:v>Evaluaciones dentro del currículum</c:v>
                  </c:pt>
                  <c:pt idx="4">
                    <c:v>Evaluaciones del programa o la IES</c:v>
                  </c:pt>
                  <c:pt idx="5">
                    <c:v>Evaluaciones externas</c:v>
                  </c:pt>
                  <c:pt idx="6">
                    <c:v>Evaluaciones dentro del currículum</c:v>
                  </c:pt>
                  <c:pt idx="7">
                    <c:v>Evaluaciones del programa o la IES</c:v>
                  </c:pt>
                  <c:pt idx="8">
                    <c:v>Evaluaciones externas</c:v>
                  </c:pt>
                  <c:pt idx="9">
                    <c:v>Evaluaciones dentro del currículum</c:v>
                  </c:pt>
                  <c:pt idx="10">
                    <c:v>Evaluaciones del programa o la IES</c:v>
                  </c:pt>
                  <c:pt idx="11">
                    <c:v>Evaluaciones externas</c:v>
                  </c:pt>
                  <c:pt idx="12">
                    <c:v>Evaluaciones dentro del currículum</c:v>
                  </c:pt>
                  <c:pt idx="13">
                    <c:v>Evaluaciones del programa o la IES</c:v>
                  </c:pt>
                  <c:pt idx="14">
                    <c:v>Evaluaciones externas</c:v>
                  </c:pt>
                  <c:pt idx="15">
                    <c:v>Evaluaciones dentro del currículum</c:v>
                  </c:pt>
                  <c:pt idx="16">
                    <c:v>Evaluaciones del programa o la IES</c:v>
                  </c:pt>
                  <c:pt idx="17">
                    <c:v>Evaluaciones externas</c:v>
                  </c:pt>
                  <c:pt idx="18">
                    <c:v>Evaluaciones dentro del currículum</c:v>
                  </c:pt>
                  <c:pt idx="19">
                    <c:v>Evaluaciones del programa o la IES</c:v>
                  </c:pt>
                  <c:pt idx="20">
                    <c:v>Evaluaciones externas</c:v>
                  </c:pt>
                </c:lvl>
                <c:lvl>
                  <c:pt idx="0">
                    <c:v>Compromiso con la Responsabilidad Social</c:v>
                  </c:pt>
                  <c:pt idx="3">
                    <c:v>Equidad Social y de Género</c:v>
                  </c:pt>
                  <c:pt idx="6">
                    <c:v>Inclusión</c:v>
                  </c:pt>
                  <c:pt idx="9">
                    <c:v>Excelencia</c:v>
                  </c:pt>
                  <c:pt idx="12">
                    <c:v>Vanguardia</c:v>
                  </c:pt>
                  <c:pt idx="15">
                    <c:v>Innovación Social</c:v>
                  </c:pt>
                  <c:pt idx="18">
                    <c:v>Interculturalidad</c:v>
                  </c:pt>
                </c:lvl>
              </c:multiLvlStrCache>
            </c:multiLvlStrRef>
          </c:cat>
          <c:val>
            <c:numRef>
              <c:f>'Indicador 3'!$F$12:$Z$12</c:f>
              <c:numCache>
                <c:formatCode>0.0%</c:formatCode>
                <c:ptCount val="21"/>
                <c:pt idx="0">
                  <c:v>0.14285714285714285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0.5714285714285714</c:v>
                </c:pt>
                <c:pt idx="13">
                  <c:v>0</c:v>
                </c:pt>
                <c:pt idx="14">
                  <c:v>0</c:v>
                </c:pt>
                <c:pt idx="15">
                  <c:v>0.14285714285714285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6-8141-B0FC-1024ECABAB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94636784"/>
        <c:axId val="1143421952"/>
      </c:barChart>
      <c:catAx>
        <c:axId val="149463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143421952"/>
        <c:crosses val="autoZero"/>
        <c:auto val="1"/>
        <c:lblAlgn val="ctr"/>
        <c:lblOffset val="100"/>
        <c:noMultiLvlLbl val="0"/>
      </c:catAx>
      <c:valAx>
        <c:axId val="11434219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Noto Sans" panose="020B0502040504020204" pitchFamily="34"/>
                <a:ea typeface="Noto Sans" panose="020B0502040504020204" pitchFamily="34"/>
                <a:cs typeface="Noto Sans" panose="020B0502040504020204" pitchFamily="34"/>
              </a:defRPr>
            </a:pPr>
            <a:endParaRPr lang="es-MX"/>
          </a:p>
        </c:txPr>
        <c:crossAx val="149463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Noto Sans" panose="020B0502040504020204" pitchFamily="34"/>
              <a:ea typeface="Noto Sans" panose="020B0502040504020204" pitchFamily="34"/>
              <a:cs typeface="Noto Sans" panose="020B0502040504020204" pitchFamily="34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Noto Sans" panose="020B0502040504020204" pitchFamily="34"/>
          <a:ea typeface="Noto Sans" panose="020B0502040504020204" pitchFamily="34"/>
          <a:cs typeface="Noto Sans" panose="020B0502040504020204" pitchFamily="34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2"/>
                </a:solidFill>
                <a:latin typeface="Montserrat" pitchFamily="2" charset="77"/>
                <a:ea typeface="+mn-ea"/>
                <a:cs typeface="Arial" panose="020B0604020202020204" pitchFamily="34" charset="0"/>
              </a:defRPr>
            </a:pPr>
            <a:r>
              <a:rPr lang="en-US"/>
              <a:t>Indicador 3. Tipo de evaluación que se utiliza para evaluar sistemáticamente el grado en que se logra formar los rasgos del perfil de egreso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2"/>
              </a:solidFill>
              <a:latin typeface="Montserrat" pitchFamily="2" charset="77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 3'!$D$11</c:f>
              <c:strCache>
                <c:ptCount val="1"/>
                <c:pt idx="0">
                  <c:v>TSU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'Indicador 3'!$F$9:$Z$10</c:f>
              <c:multiLvlStrCache>
                <c:ptCount val="21"/>
                <c:lvl>
                  <c:pt idx="0">
                    <c:v>Evaluaciones dentro del currículum</c:v>
                  </c:pt>
                  <c:pt idx="1">
                    <c:v>Evaluaciones del programa o la IES</c:v>
                  </c:pt>
                  <c:pt idx="2">
                    <c:v>Evaluaciones externas</c:v>
                  </c:pt>
                  <c:pt idx="3">
                    <c:v>Evaluaciones dentro del currículum</c:v>
                  </c:pt>
                  <c:pt idx="4">
                    <c:v>Evaluaciones del programa o la IES</c:v>
                  </c:pt>
                  <c:pt idx="5">
                    <c:v>Evaluaciones externas</c:v>
                  </c:pt>
                  <c:pt idx="6">
                    <c:v>Evaluaciones dentro del currículum</c:v>
                  </c:pt>
                  <c:pt idx="7">
                    <c:v>Evaluaciones del programa o la IES</c:v>
                  </c:pt>
                  <c:pt idx="8">
                    <c:v>Evaluaciones externas</c:v>
                  </c:pt>
                  <c:pt idx="9">
                    <c:v>Evaluaciones dentro del currículum</c:v>
                  </c:pt>
                  <c:pt idx="10">
                    <c:v>Evaluaciones del programa o la IES</c:v>
                  </c:pt>
                  <c:pt idx="11">
                    <c:v>Evaluaciones externas</c:v>
                  </c:pt>
                  <c:pt idx="12">
                    <c:v>Evaluaciones dentro del currículum</c:v>
                  </c:pt>
                  <c:pt idx="13">
                    <c:v>Evaluaciones del programa o la IES</c:v>
                  </c:pt>
                  <c:pt idx="14">
                    <c:v>Evaluaciones externas</c:v>
                  </c:pt>
                  <c:pt idx="15">
                    <c:v>Evaluaciones dentro del currículum</c:v>
                  </c:pt>
                  <c:pt idx="16">
                    <c:v>Evaluaciones del programa o la IES</c:v>
                  </c:pt>
                  <c:pt idx="17">
                    <c:v>Evaluaciones externas</c:v>
                  </c:pt>
                  <c:pt idx="18">
                    <c:v>Evaluaciones dentro del currículum</c:v>
                  </c:pt>
                  <c:pt idx="19">
                    <c:v>Evaluaciones del programa o la IES</c:v>
                  </c:pt>
                  <c:pt idx="20">
                    <c:v>Evaluaciones externas</c:v>
                  </c:pt>
                </c:lvl>
                <c:lvl>
                  <c:pt idx="0">
                    <c:v>Compromiso con la Responsabilidad Social</c:v>
                  </c:pt>
                  <c:pt idx="3">
                    <c:v>Equidad Social y de Género</c:v>
                  </c:pt>
                  <c:pt idx="6">
                    <c:v>Inclusión</c:v>
                  </c:pt>
                  <c:pt idx="9">
                    <c:v>Excelencia</c:v>
                  </c:pt>
                  <c:pt idx="12">
                    <c:v>Vanguardia</c:v>
                  </c:pt>
                  <c:pt idx="15">
                    <c:v>Innovación Social</c:v>
                  </c:pt>
                  <c:pt idx="18">
                    <c:v>Interculturalidad</c:v>
                  </c:pt>
                </c:lvl>
              </c:multiLvlStrCache>
            </c:multiLvlStrRef>
          </c:cat>
          <c:val>
            <c:numRef>
              <c:f>'Indicador 3'!$F$11:$Z$11</c:f>
              <c:numCache>
                <c:formatCode>0.0%</c:formatCode>
                <c:ptCount val="21"/>
                <c:pt idx="0">
                  <c:v>0.25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0.625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0.25</c:v>
                </c:pt>
                <c:pt idx="20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0-1E47-AFE6-A04F1EB36B7C}"/>
            </c:ext>
          </c:extLst>
        </c:ser>
        <c:ser>
          <c:idx val="1"/>
          <c:order val="1"/>
          <c:tx>
            <c:strRef>
              <c:f>'Indicador 3'!$D$12</c:f>
              <c:strCache>
                <c:ptCount val="1"/>
                <c:pt idx="0">
                  <c:v>Licenciatura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'Indicador 3'!$F$9:$Z$10</c:f>
              <c:multiLvlStrCache>
                <c:ptCount val="21"/>
                <c:lvl>
                  <c:pt idx="0">
                    <c:v>Evaluaciones dentro del currículum</c:v>
                  </c:pt>
                  <c:pt idx="1">
                    <c:v>Evaluaciones del programa o la IES</c:v>
                  </c:pt>
                  <c:pt idx="2">
                    <c:v>Evaluaciones externas</c:v>
                  </c:pt>
                  <c:pt idx="3">
                    <c:v>Evaluaciones dentro del currículum</c:v>
                  </c:pt>
                  <c:pt idx="4">
                    <c:v>Evaluaciones del programa o la IES</c:v>
                  </c:pt>
                  <c:pt idx="5">
                    <c:v>Evaluaciones externas</c:v>
                  </c:pt>
                  <c:pt idx="6">
                    <c:v>Evaluaciones dentro del currículum</c:v>
                  </c:pt>
                  <c:pt idx="7">
                    <c:v>Evaluaciones del programa o la IES</c:v>
                  </c:pt>
                  <c:pt idx="8">
                    <c:v>Evaluaciones externas</c:v>
                  </c:pt>
                  <c:pt idx="9">
                    <c:v>Evaluaciones dentro del currículum</c:v>
                  </c:pt>
                  <c:pt idx="10">
                    <c:v>Evaluaciones del programa o la IES</c:v>
                  </c:pt>
                  <c:pt idx="11">
                    <c:v>Evaluaciones externas</c:v>
                  </c:pt>
                  <c:pt idx="12">
                    <c:v>Evaluaciones dentro del currículum</c:v>
                  </c:pt>
                  <c:pt idx="13">
                    <c:v>Evaluaciones del programa o la IES</c:v>
                  </c:pt>
                  <c:pt idx="14">
                    <c:v>Evaluaciones externas</c:v>
                  </c:pt>
                  <c:pt idx="15">
                    <c:v>Evaluaciones dentro del currículum</c:v>
                  </c:pt>
                  <c:pt idx="16">
                    <c:v>Evaluaciones del programa o la IES</c:v>
                  </c:pt>
                  <c:pt idx="17">
                    <c:v>Evaluaciones externas</c:v>
                  </c:pt>
                  <c:pt idx="18">
                    <c:v>Evaluaciones dentro del currículum</c:v>
                  </c:pt>
                  <c:pt idx="19">
                    <c:v>Evaluaciones del programa o la IES</c:v>
                  </c:pt>
                  <c:pt idx="20">
                    <c:v>Evaluaciones externas</c:v>
                  </c:pt>
                </c:lvl>
                <c:lvl>
                  <c:pt idx="0">
                    <c:v>Compromiso con la Responsabilidad Social</c:v>
                  </c:pt>
                  <c:pt idx="3">
                    <c:v>Equidad Social y de Género</c:v>
                  </c:pt>
                  <c:pt idx="6">
                    <c:v>Inclusión</c:v>
                  </c:pt>
                  <c:pt idx="9">
                    <c:v>Excelencia</c:v>
                  </c:pt>
                  <c:pt idx="12">
                    <c:v>Vanguardia</c:v>
                  </c:pt>
                  <c:pt idx="15">
                    <c:v>Innovación Social</c:v>
                  </c:pt>
                  <c:pt idx="18">
                    <c:v>Interculturalidad</c:v>
                  </c:pt>
                </c:lvl>
              </c:multiLvlStrCache>
            </c:multiLvlStrRef>
          </c:cat>
          <c:val>
            <c:numRef>
              <c:f>'Indicador 3'!$F$12:$Z$12</c:f>
              <c:numCache>
                <c:formatCode>0.0%</c:formatCode>
                <c:ptCount val="21"/>
                <c:pt idx="0">
                  <c:v>0.14285714285714285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0.5714285714285714</c:v>
                </c:pt>
                <c:pt idx="13">
                  <c:v>0</c:v>
                </c:pt>
                <c:pt idx="14">
                  <c:v>0</c:v>
                </c:pt>
                <c:pt idx="15">
                  <c:v>0.14285714285714285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0-1E47-AFE6-A04F1EB36B7C}"/>
            </c:ext>
          </c:extLst>
        </c:ser>
        <c:ser>
          <c:idx val="2"/>
          <c:order val="2"/>
          <c:tx>
            <c:strRef>
              <c:f>'Indicador 3'!$D$13</c:f>
              <c:strCache>
                <c:ptCount val="1"/>
                <c:pt idx="0">
                  <c:v>Especialidad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'Indicador 3'!$F$9:$Z$10</c:f>
              <c:multiLvlStrCache>
                <c:ptCount val="21"/>
                <c:lvl>
                  <c:pt idx="0">
                    <c:v>Evaluaciones dentro del currículum</c:v>
                  </c:pt>
                  <c:pt idx="1">
                    <c:v>Evaluaciones del programa o la IES</c:v>
                  </c:pt>
                  <c:pt idx="2">
                    <c:v>Evaluaciones externas</c:v>
                  </c:pt>
                  <c:pt idx="3">
                    <c:v>Evaluaciones dentro del currículum</c:v>
                  </c:pt>
                  <c:pt idx="4">
                    <c:v>Evaluaciones del programa o la IES</c:v>
                  </c:pt>
                  <c:pt idx="5">
                    <c:v>Evaluaciones externas</c:v>
                  </c:pt>
                  <c:pt idx="6">
                    <c:v>Evaluaciones dentro del currículum</c:v>
                  </c:pt>
                  <c:pt idx="7">
                    <c:v>Evaluaciones del programa o la IES</c:v>
                  </c:pt>
                  <c:pt idx="8">
                    <c:v>Evaluaciones externas</c:v>
                  </c:pt>
                  <c:pt idx="9">
                    <c:v>Evaluaciones dentro del currículum</c:v>
                  </c:pt>
                  <c:pt idx="10">
                    <c:v>Evaluaciones del programa o la IES</c:v>
                  </c:pt>
                  <c:pt idx="11">
                    <c:v>Evaluaciones externas</c:v>
                  </c:pt>
                  <c:pt idx="12">
                    <c:v>Evaluaciones dentro del currículum</c:v>
                  </c:pt>
                  <c:pt idx="13">
                    <c:v>Evaluaciones del programa o la IES</c:v>
                  </c:pt>
                  <c:pt idx="14">
                    <c:v>Evaluaciones externas</c:v>
                  </c:pt>
                  <c:pt idx="15">
                    <c:v>Evaluaciones dentro del currículum</c:v>
                  </c:pt>
                  <c:pt idx="16">
                    <c:v>Evaluaciones del programa o la IES</c:v>
                  </c:pt>
                  <c:pt idx="17">
                    <c:v>Evaluaciones externas</c:v>
                  </c:pt>
                  <c:pt idx="18">
                    <c:v>Evaluaciones dentro del currículum</c:v>
                  </c:pt>
                  <c:pt idx="19">
                    <c:v>Evaluaciones del programa o la IES</c:v>
                  </c:pt>
                  <c:pt idx="20">
                    <c:v>Evaluaciones externas</c:v>
                  </c:pt>
                </c:lvl>
                <c:lvl>
                  <c:pt idx="0">
                    <c:v>Compromiso con la Responsabilidad Social</c:v>
                  </c:pt>
                  <c:pt idx="3">
                    <c:v>Equidad Social y de Género</c:v>
                  </c:pt>
                  <c:pt idx="6">
                    <c:v>Inclusión</c:v>
                  </c:pt>
                  <c:pt idx="9">
                    <c:v>Excelencia</c:v>
                  </c:pt>
                  <c:pt idx="12">
                    <c:v>Vanguardia</c:v>
                  </c:pt>
                  <c:pt idx="15">
                    <c:v>Innovación Social</c:v>
                  </c:pt>
                  <c:pt idx="18">
                    <c:v>Interculturalidad</c:v>
                  </c:pt>
                </c:lvl>
              </c:multiLvlStrCache>
            </c:multiLvlStrRef>
          </c:cat>
          <c:val>
            <c:numRef>
              <c:f>'Indicador 3'!$F$13:$Z$13</c:f>
            </c:numRef>
          </c:val>
          <c:extLst>
            <c:ext xmlns:c16="http://schemas.microsoft.com/office/drawing/2014/chart" uri="{C3380CC4-5D6E-409C-BE32-E72D297353CC}">
              <c16:uniqueId val="{00000002-5F80-1E47-AFE6-A04F1EB36B7C}"/>
            </c:ext>
          </c:extLst>
        </c:ser>
        <c:ser>
          <c:idx val="3"/>
          <c:order val="3"/>
          <c:tx>
            <c:strRef>
              <c:f>'Indicador 3'!$D$14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'Indicador 3'!$F$9:$Z$10</c:f>
              <c:multiLvlStrCache>
                <c:ptCount val="21"/>
                <c:lvl>
                  <c:pt idx="0">
                    <c:v>Evaluaciones dentro del currículum</c:v>
                  </c:pt>
                  <c:pt idx="1">
                    <c:v>Evaluaciones del programa o la IES</c:v>
                  </c:pt>
                  <c:pt idx="2">
                    <c:v>Evaluaciones externas</c:v>
                  </c:pt>
                  <c:pt idx="3">
                    <c:v>Evaluaciones dentro del currículum</c:v>
                  </c:pt>
                  <c:pt idx="4">
                    <c:v>Evaluaciones del programa o la IES</c:v>
                  </c:pt>
                  <c:pt idx="5">
                    <c:v>Evaluaciones externas</c:v>
                  </c:pt>
                  <c:pt idx="6">
                    <c:v>Evaluaciones dentro del currículum</c:v>
                  </c:pt>
                  <c:pt idx="7">
                    <c:v>Evaluaciones del programa o la IES</c:v>
                  </c:pt>
                  <c:pt idx="8">
                    <c:v>Evaluaciones externas</c:v>
                  </c:pt>
                  <c:pt idx="9">
                    <c:v>Evaluaciones dentro del currículum</c:v>
                  </c:pt>
                  <c:pt idx="10">
                    <c:v>Evaluaciones del programa o la IES</c:v>
                  </c:pt>
                  <c:pt idx="11">
                    <c:v>Evaluaciones externas</c:v>
                  </c:pt>
                  <c:pt idx="12">
                    <c:v>Evaluaciones dentro del currículum</c:v>
                  </c:pt>
                  <c:pt idx="13">
                    <c:v>Evaluaciones del programa o la IES</c:v>
                  </c:pt>
                  <c:pt idx="14">
                    <c:v>Evaluaciones externas</c:v>
                  </c:pt>
                  <c:pt idx="15">
                    <c:v>Evaluaciones dentro del currículum</c:v>
                  </c:pt>
                  <c:pt idx="16">
                    <c:v>Evaluaciones del programa o la IES</c:v>
                  </c:pt>
                  <c:pt idx="17">
                    <c:v>Evaluaciones externas</c:v>
                  </c:pt>
                  <c:pt idx="18">
                    <c:v>Evaluaciones dentro del currículum</c:v>
                  </c:pt>
                  <c:pt idx="19">
                    <c:v>Evaluaciones del programa o la IES</c:v>
                  </c:pt>
                  <c:pt idx="20">
                    <c:v>Evaluaciones externas</c:v>
                  </c:pt>
                </c:lvl>
                <c:lvl>
                  <c:pt idx="0">
                    <c:v>Compromiso con la Responsabilidad Social</c:v>
                  </c:pt>
                  <c:pt idx="3">
                    <c:v>Equidad Social y de Género</c:v>
                  </c:pt>
                  <c:pt idx="6">
                    <c:v>Inclusión</c:v>
                  </c:pt>
                  <c:pt idx="9">
                    <c:v>Excelencia</c:v>
                  </c:pt>
                  <c:pt idx="12">
                    <c:v>Vanguardia</c:v>
                  </c:pt>
                  <c:pt idx="15">
                    <c:v>Innovación Social</c:v>
                  </c:pt>
                  <c:pt idx="18">
                    <c:v>Interculturalidad</c:v>
                  </c:pt>
                </c:lvl>
              </c:multiLvlStrCache>
            </c:multiLvlStrRef>
          </c:cat>
          <c:val>
            <c:numRef>
              <c:f>'Indicador 3'!$F$14:$Z$14</c:f>
            </c:numRef>
          </c:val>
          <c:extLst>
            <c:ext xmlns:c16="http://schemas.microsoft.com/office/drawing/2014/chart" uri="{C3380CC4-5D6E-409C-BE32-E72D297353CC}">
              <c16:uniqueId val="{00000003-5F80-1E47-AFE6-A04F1EB36B7C}"/>
            </c:ext>
          </c:extLst>
        </c:ser>
        <c:ser>
          <c:idx val="4"/>
          <c:order val="4"/>
          <c:tx>
            <c:strRef>
              <c:f>'Indicador 3'!$D$15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'Indicador 3'!$F$9:$Z$10</c:f>
              <c:multiLvlStrCache>
                <c:ptCount val="21"/>
                <c:lvl>
                  <c:pt idx="0">
                    <c:v>Evaluaciones dentro del currículum</c:v>
                  </c:pt>
                  <c:pt idx="1">
                    <c:v>Evaluaciones del programa o la IES</c:v>
                  </c:pt>
                  <c:pt idx="2">
                    <c:v>Evaluaciones externas</c:v>
                  </c:pt>
                  <c:pt idx="3">
                    <c:v>Evaluaciones dentro del currículum</c:v>
                  </c:pt>
                  <c:pt idx="4">
                    <c:v>Evaluaciones del programa o la IES</c:v>
                  </c:pt>
                  <c:pt idx="5">
                    <c:v>Evaluaciones externas</c:v>
                  </c:pt>
                  <c:pt idx="6">
                    <c:v>Evaluaciones dentro del currículum</c:v>
                  </c:pt>
                  <c:pt idx="7">
                    <c:v>Evaluaciones del programa o la IES</c:v>
                  </c:pt>
                  <c:pt idx="8">
                    <c:v>Evaluaciones externas</c:v>
                  </c:pt>
                  <c:pt idx="9">
                    <c:v>Evaluaciones dentro del currículum</c:v>
                  </c:pt>
                  <c:pt idx="10">
                    <c:v>Evaluaciones del programa o la IES</c:v>
                  </c:pt>
                  <c:pt idx="11">
                    <c:v>Evaluaciones externas</c:v>
                  </c:pt>
                  <c:pt idx="12">
                    <c:v>Evaluaciones dentro del currículum</c:v>
                  </c:pt>
                  <c:pt idx="13">
                    <c:v>Evaluaciones del programa o la IES</c:v>
                  </c:pt>
                  <c:pt idx="14">
                    <c:v>Evaluaciones externas</c:v>
                  </c:pt>
                  <c:pt idx="15">
                    <c:v>Evaluaciones dentro del currículum</c:v>
                  </c:pt>
                  <c:pt idx="16">
                    <c:v>Evaluaciones del programa o la IES</c:v>
                  </c:pt>
                  <c:pt idx="17">
                    <c:v>Evaluaciones externas</c:v>
                  </c:pt>
                  <c:pt idx="18">
                    <c:v>Evaluaciones dentro del currículum</c:v>
                  </c:pt>
                  <c:pt idx="19">
                    <c:v>Evaluaciones del programa o la IES</c:v>
                  </c:pt>
                  <c:pt idx="20">
                    <c:v>Evaluaciones externas</c:v>
                  </c:pt>
                </c:lvl>
                <c:lvl>
                  <c:pt idx="0">
                    <c:v>Compromiso con la Responsabilidad Social</c:v>
                  </c:pt>
                  <c:pt idx="3">
                    <c:v>Equidad Social y de Género</c:v>
                  </c:pt>
                  <c:pt idx="6">
                    <c:v>Inclusión</c:v>
                  </c:pt>
                  <c:pt idx="9">
                    <c:v>Excelencia</c:v>
                  </c:pt>
                  <c:pt idx="12">
                    <c:v>Vanguardia</c:v>
                  </c:pt>
                  <c:pt idx="15">
                    <c:v>Innovación Social</c:v>
                  </c:pt>
                  <c:pt idx="18">
                    <c:v>Interculturalidad</c:v>
                  </c:pt>
                </c:lvl>
              </c:multiLvlStrCache>
            </c:multiLvlStrRef>
          </c:cat>
          <c:val>
            <c:numRef>
              <c:f>'Indicador 3'!$F$15:$Z$15</c:f>
            </c:numRef>
          </c:val>
          <c:extLst>
            <c:ext xmlns:c16="http://schemas.microsoft.com/office/drawing/2014/chart" uri="{C3380CC4-5D6E-409C-BE32-E72D297353CC}">
              <c16:uniqueId val="{00000004-5F80-1E47-AFE6-A04F1EB36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4636784"/>
        <c:axId val="1143421952"/>
      </c:barChart>
      <c:catAx>
        <c:axId val="149463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Montserrat" pitchFamily="2" charset="77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143421952"/>
        <c:crosses val="autoZero"/>
        <c:auto val="1"/>
        <c:lblAlgn val="ctr"/>
        <c:lblOffset val="100"/>
        <c:noMultiLvlLbl val="0"/>
      </c:catAx>
      <c:valAx>
        <c:axId val="11434219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Montserrat" pitchFamily="2" charset="77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49463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Montserrat" pitchFamily="2" charset="77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2"/>
          </a:solidFill>
          <a:latin typeface="Montserrat" pitchFamily="2" charset="77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48809</xdr:rowOff>
    </xdr:from>
    <xdr:to>
      <xdr:col>9</xdr:col>
      <xdr:colOff>679302</xdr:colOff>
      <xdr:row>42</xdr:row>
      <xdr:rowOff>177210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C46618-8D92-B547-AC63-B7E03A4D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11</xdr:row>
      <xdr:rowOff>0</xdr:rowOff>
    </xdr:from>
    <xdr:to>
      <xdr:col>29</xdr:col>
      <xdr:colOff>265814</xdr:colOff>
      <xdr:row>42</xdr:row>
      <xdr:rowOff>128401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1AB22E-62DF-CF48-B367-23919ED11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90715</xdr:colOff>
      <xdr:row>11</xdr:row>
      <xdr:rowOff>0</xdr:rowOff>
    </xdr:from>
    <xdr:to>
      <xdr:col>54</xdr:col>
      <xdr:colOff>504203</xdr:colOff>
      <xdr:row>42</xdr:row>
      <xdr:rowOff>128401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A48ED49-F777-7B48-A351-D95AFFB24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124690</xdr:colOff>
      <xdr:row>10</xdr:row>
      <xdr:rowOff>235528</xdr:rowOff>
    </xdr:from>
    <xdr:to>
      <xdr:col>8</xdr:col>
      <xdr:colOff>971356</xdr:colOff>
      <xdr:row>39</xdr:row>
      <xdr:rowOff>207819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DCC09E-1437-2A49-810C-DD912ED08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114906</xdr:colOff>
      <xdr:row>10</xdr:row>
      <xdr:rowOff>159502</xdr:rowOff>
    </xdr:from>
    <xdr:to>
      <xdr:col>22</xdr:col>
      <xdr:colOff>373531</xdr:colOff>
      <xdr:row>39</xdr:row>
      <xdr:rowOff>149412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7DE3A0-1036-F44B-94D3-CAA9A53D6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133929</xdr:colOff>
      <xdr:row>10</xdr:row>
      <xdr:rowOff>171192</xdr:rowOff>
    </xdr:from>
    <xdr:to>
      <xdr:col>44</xdr:col>
      <xdr:colOff>354807</xdr:colOff>
      <xdr:row>39</xdr:row>
      <xdr:rowOff>182829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C9C3306-005A-D141-AFCE-E8B7F9E3B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549934</xdr:colOff>
      <xdr:row>10</xdr:row>
      <xdr:rowOff>193894</xdr:rowOff>
    </xdr:from>
    <xdr:to>
      <xdr:col>37</xdr:col>
      <xdr:colOff>553693</xdr:colOff>
      <xdr:row>35</xdr:row>
      <xdr:rowOff>199754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1E73EF-970C-E14F-86CA-E186F8D6E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</xdr:colOff>
      <xdr:row>11</xdr:row>
      <xdr:rowOff>12699</xdr:rowOff>
    </xdr:from>
    <xdr:to>
      <xdr:col>7</xdr:col>
      <xdr:colOff>1159565</xdr:colOff>
      <xdr:row>36</xdr:row>
      <xdr:rowOff>25655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0FD6D17-4130-524F-93E5-23FAFAF75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1386738</xdr:colOff>
      <xdr:row>11</xdr:row>
      <xdr:rowOff>1923</xdr:rowOff>
    </xdr:from>
    <xdr:to>
      <xdr:col>20</xdr:col>
      <xdr:colOff>288511</xdr:colOff>
      <xdr:row>36</xdr:row>
      <xdr:rowOff>14751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F96A882-8C15-164C-99F1-9CAF07B2F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262337</xdr:colOff>
      <xdr:row>10</xdr:row>
      <xdr:rowOff>201629</xdr:rowOff>
    </xdr:from>
    <xdr:to>
      <xdr:col>36</xdr:col>
      <xdr:colOff>439061</xdr:colOff>
      <xdr:row>35</xdr:row>
      <xdr:rowOff>49794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072261-48E1-1744-B2F6-748F4C6EB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7</xdr:col>
      <xdr:colOff>1050191</xdr:colOff>
      <xdr:row>35</xdr:row>
      <xdr:rowOff>12700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3DD3A87-07D8-DF43-AC01-A13E9C755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166156</xdr:colOff>
      <xdr:row>10</xdr:row>
      <xdr:rowOff>220966</xdr:rowOff>
    </xdr:from>
    <xdr:to>
      <xdr:col>20</xdr:col>
      <xdr:colOff>19982</xdr:colOff>
      <xdr:row>34</xdr:row>
      <xdr:rowOff>166633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570F688-440A-C24D-B878-251B6F35D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0</xdr:rowOff>
    </xdr:from>
    <xdr:to>
      <xdr:col>9</xdr:col>
      <xdr:colOff>889001</xdr:colOff>
      <xdr:row>43</xdr:row>
      <xdr:rowOff>107627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EEAB97-A87C-9C4F-8B8E-78721A305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200024</xdr:rowOff>
    </xdr:from>
    <xdr:to>
      <xdr:col>9</xdr:col>
      <xdr:colOff>736600</xdr:colOff>
      <xdr:row>35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02D38A-C907-0242-B953-865EDB0DC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129152</xdr:colOff>
      <xdr:row>37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074294-09B8-3141-9DA4-E5253D11A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5</xdr:col>
      <xdr:colOff>1647031</xdr:colOff>
      <xdr:row>35</xdr:row>
      <xdr:rowOff>-1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4F5D85-3B76-6546-8B43-0A526FC91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12</xdr:row>
      <xdr:rowOff>0</xdr:rowOff>
    </xdr:from>
    <xdr:to>
      <xdr:col>12</xdr:col>
      <xdr:colOff>1527969</xdr:colOff>
      <xdr:row>35</xdr:row>
      <xdr:rowOff>-1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1A49F5-B861-004A-B02D-2E63BB34C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12</xdr:row>
      <xdr:rowOff>0</xdr:rowOff>
    </xdr:from>
    <xdr:to>
      <xdr:col>26</xdr:col>
      <xdr:colOff>0</xdr:colOff>
      <xdr:row>35</xdr:row>
      <xdr:rowOff>-1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15F1D2-5F4F-E748-AF5B-1D2E7087C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5</xdr:col>
      <xdr:colOff>1647031</xdr:colOff>
      <xdr:row>60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569F6A-67E3-914F-A33E-9E44CB686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37</xdr:row>
      <xdr:rowOff>0</xdr:rowOff>
    </xdr:from>
    <xdr:to>
      <xdr:col>12</xdr:col>
      <xdr:colOff>1527969</xdr:colOff>
      <xdr:row>60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B8D3D77-2E38-B944-8C8B-D8CA051E5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37</xdr:row>
      <xdr:rowOff>0</xdr:rowOff>
    </xdr:from>
    <xdr:to>
      <xdr:col>26</xdr:col>
      <xdr:colOff>0</xdr:colOff>
      <xdr:row>60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10A2F5B-72F8-074F-AF84-D9A9B60BE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50800</xdr:rowOff>
    </xdr:from>
    <xdr:to>
      <xdr:col>10</xdr:col>
      <xdr:colOff>1358604</xdr:colOff>
      <xdr:row>51</xdr:row>
      <xdr:rowOff>118534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4DEB36-4C58-CD4D-8DAB-F92AA90C4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14</xdr:row>
      <xdr:rowOff>0</xdr:rowOff>
    </xdr:from>
    <xdr:to>
      <xdr:col>30</xdr:col>
      <xdr:colOff>37804</xdr:colOff>
      <xdr:row>51</xdr:row>
      <xdr:rowOff>67734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90ECA7-74CA-2A43-B899-EBE31C1AE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10</xdr:col>
      <xdr:colOff>1149054</xdr:colOff>
      <xdr:row>91</xdr:row>
      <xdr:rowOff>67734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305DB9-B876-534F-9CEA-B70A429E6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50801</xdr:rowOff>
    </xdr:from>
    <xdr:to>
      <xdr:col>9</xdr:col>
      <xdr:colOff>1147096</xdr:colOff>
      <xdr:row>24</xdr:row>
      <xdr:rowOff>358060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FAEEA7-1015-3546-838F-D4A16C35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</xdr:row>
      <xdr:rowOff>0</xdr:rowOff>
    </xdr:from>
    <xdr:to>
      <xdr:col>27</xdr:col>
      <xdr:colOff>754001</xdr:colOff>
      <xdr:row>24</xdr:row>
      <xdr:rowOff>307259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9E0C45-1837-6642-BCF3-6CB3AF554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9</xdr:row>
      <xdr:rowOff>0</xdr:rowOff>
    </xdr:from>
    <xdr:to>
      <xdr:col>50</xdr:col>
      <xdr:colOff>239953</xdr:colOff>
      <xdr:row>24</xdr:row>
      <xdr:rowOff>307259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D779A6-67AE-4E49-B53B-4D2AEC702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9</xdr:col>
      <xdr:colOff>1147096</xdr:colOff>
      <xdr:row>41</xdr:row>
      <xdr:rowOff>307259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DDFBE6-4019-094E-AB4F-B1800D236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26</xdr:row>
      <xdr:rowOff>0</xdr:rowOff>
    </xdr:from>
    <xdr:to>
      <xdr:col>27</xdr:col>
      <xdr:colOff>754001</xdr:colOff>
      <xdr:row>41</xdr:row>
      <xdr:rowOff>307259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C86ED4C-1588-D744-AD5A-D4A395A53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9</xdr:col>
      <xdr:colOff>1016000</xdr:colOff>
      <xdr:row>37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DEB180-5C16-A640-B5C9-8BCEB704F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-1</xdr:rowOff>
    </xdr:from>
    <xdr:to>
      <xdr:col>7</xdr:col>
      <xdr:colOff>863600</xdr:colOff>
      <xdr:row>40</xdr:row>
      <xdr:rowOff>155221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4B4418-37E2-524D-AC79-7386C7287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21</xdr:col>
      <xdr:colOff>228600</xdr:colOff>
      <xdr:row>40</xdr:row>
      <xdr:rowOff>155222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3E43B5-94F3-EE48-B7EF-BF8FAB23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337344</xdr:colOff>
      <xdr:row>11</xdr:row>
      <xdr:rowOff>0</xdr:rowOff>
    </xdr:from>
    <xdr:to>
      <xdr:col>41</xdr:col>
      <xdr:colOff>26988</xdr:colOff>
      <xdr:row>40</xdr:row>
      <xdr:rowOff>155222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168148-FFC4-0C47-BF8A-710117180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9</xdr:col>
      <xdr:colOff>1168400</xdr:colOff>
      <xdr:row>33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4C64F2-3B0C-6E48-BC76-E9F3B65B2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17</xdr:row>
      <xdr:rowOff>15874</xdr:rowOff>
    </xdr:from>
    <xdr:to>
      <xdr:col>8</xdr:col>
      <xdr:colOff>736601</xdr:colOff>
      <xdr:row>57</xdr:row>
      <xdr:rowOff>98960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AF22AF-7218-D340-8178-3AD3F0B83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17</xdr:row>
      <xdr:rowOff>0</xdr:rowOff>
    </xdr:from>
    <xdr:to>
      <xdr:col>17</xdr:col>
      <xdr:colOff>152400</xdr:colOff>
      <xdr:row>57</xdr:row>
      <xdr:rowOff>83086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1CC994-86C2-784D-A572-F40EA2DAF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609600</xdr:colOff>
      <xdr:row>16</xdr:row>
      <xdr:rowOff>133350</xdr:rowOff>
    </xdr:from>
    <xdr:to>
      <xdr:col>25</xdr:col>
      <xdr:colOff>2108200</xdr:colOff>
      <xdr:row>56</xdr:row>
      <xdr:rowOff>216436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A334C17-3261-7D44-B78B-F9E330AE6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12</xdr:row>
      <xdr:rowOff>8192</xdr:rowOff>
    </xdr:from>
    <xdr:to>
      <xdr:col>7</xdr:col>
      <xdr:colOff>46471</xdr:colOff>
      <xdr:row>38</xdr:row>
      <xdr:rowOff>1637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49904A-F015-2940-8D5F-0658AA68C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16</xdr:col>
      <xdr:colOff>508000</xdr:colOff>
      <xdr:row>36</xdr:row>
      <xdr:rowOff>196645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452B26-EC29-4E42-A588-7D70AE227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31750</xdr:colOff>
      <xdr:row>10</xdr:row>
      <xdr:rowOff>222250</xdr:rowOff>
    </xdr:from>
    <xdr:to>
      <xdr:col>33</xdr:col>
      <xdr:colOff>488950</xdr:colOff>
      <xdr:row>36</xdr:row>
      <xdr:rowOff>164895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BB9A778-13FE-5E4D-87AB-BDCE60CB8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1672166</xdr:colOff>
      <xdr:row>52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18E244-A719-4D42-AAA0-305B8BC8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10159</xdr:rowOff>
    </xdr:from>
    <xdr:to>
      <xdr:col>8</xdr:col>
      <xdr:colOff>1346200</xdr:colOff>
      <xdr:row>40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E91636-B922-FF48-80D5-BBC3E3FF2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272141</xdr:colOff>
      <xdr:row>8</xdr:row>
      <xdr:rowOff>228601</xdr:rowOff>
    </xdr:from>
    <xdr:to>
      <xdr:col>11</xdr:col>
      <xdr:colOff>1016000</xdr:colOff>
      <xdr:row>32</xdr:row>
      <xdr:rowOff>119743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8D4DDF-69E4-D14A-8B88-210EE4EAD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990600</xdr:colOff>
      <xdr:row>55</xdr:row>
      <xdr:rowOff>163871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CD93A7-E9BC-9B43-8510-224A74E23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329045</xdr:colOff>
      <xdr:row>13</xdr:row>
      <xdr:rowOff>63204</xdr:rowOff>
    </xdr:from>
    <xdr:to>
      <xdr:col>43</xdr:col>
      <xdr:colOff>502226</xdr:colOff>
      <xdr:row>54</xdr:row>
      <xdr:rowOff>69273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29F3F0-D02C-DE4D-8DBB-A01107AF7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1236366</xdr:colOff>
      <xdr:row>13</xdr:row>
      <xdr:rowOff>65759</xdr:rowOff>
    </xdr:from>
    <xdr:to>
      <xdr:col>20</xdr:col>
      <xdr:colOff>86591</xdr:colOff>
      <xdr:row>54</xdr:row>
      <xdr:rowOff>121228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B38FAAC-DB2E-8047-9976-AEFACE2AB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4837</xdr:colOff>
      <xdr:row>11</xdr:row>
      <xdr:rowOff>0</xdr:rowOff>
    </xdr:from>
    <xdr:to>
      <xdr:col>44</xdr:col>
      <xdr:colOff>423333</xdr:colOff>
      <xdr:row>23</xdr:row>
      <xdr:rowOff>16934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1568B1-1D95-DF44-B253-D11FFD27B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45</xdr:col>
      <xdr:colOff>0</xdr:colOff>
      <xdr:row>11</xdr:row>
      <xdr:rowOff>0</xdr:rowOff>
    </xdr:from>
    <xdr:to>
      <xdr:col>60</xdr:col>
      <xdr:colOff>418496</xdr:colOff>
      <xdr:row>23</xdr:row>
      <xdr:rowOff>16934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6255F3-87C4-954C-884B-B3EC8DB0B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24</xdr:row>
      <xdr:rowOff>0</xdr:rowOff>
    </xdr:from>
    <xdr:to>
      <xdr:col>35</xdr:col>
      <xdr:colOff>12096</xdr:colOff>
      <xdr:row>35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331FCD3-A1CF-E444-B7D3-2D3FD12FB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36</xdr:row>
      <xdr:rowOff>0</xdr:rowOff>
    </xdr:from>
    <xdr:to>
      <xdr:col>35</xdr:col>
      <xdr:colOff>12096</xdr:colOff>
      <xdr:row>47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5AA9B36-7E81-9541-9675-E3DD7DB69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0</xdr:colOff>
      <xdr:row>36</xdr:row>
      <xdr:rowOff>0</xdr:rowOff>
    </xdr:from>
    <xdr:to>
      <xdr:col>51</xdr:col>
      <xdr:colOff>520096</xdr:colOff>
      <xdr:row>47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BE63C35-0C4E-CD48-B2E8-4F6284526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443387</xdr:colOff>
      <xdr:row>0</xdr:row>
      <xdr:rowOff>20944</xdr:rowOff>
    </xdr:from>
    <xdr:to>
      <xdr:col>18</xdr:col>
      <xdr:colOff>1114036</xdr:colOff>
      <xdr:row>11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D5BCC1CD-56BE-7045-832B-35B28CF5C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0</xdr:row>
      <xdr:rowOff>0</xdr:rowOff>
    </xdr:from>
    <xdr:to>
      <xdr:col>26</xdr:col>
      <xdr:colOff>1405913</xdr:colOff>
      <xdr:row>11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D74D6BC-7B5B-C041-818D-59C4F67D6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595312</xdr:colOff>
      <xdr:row>0</xdr:row>
      <xdr:rowOff>0</xdr:rowOff>
    </xdr:from>
    <xdr:to>
      <xdr:col>45</xdr:col>
      <xdr:colOff>544624</xdr:colOff>
      <xdr:row>11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2F7684B9-1D16-DC4A-9A23-33BDC323A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428625</xdr:colOff>
      <xdr:row>23</xdr:row>
      <xdr:rowOff>261937</xdr:rowOff>
    </xdr:from>
    <xdr:to>
      <xdr:col>55</xdr:col>
      <xdr:colOff>440721</xdr:colOff>
      <xdr:row>34</xdr:row>
      <xdr:rowOff>454025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57B073A9-7D71-1B47-8BC9-810340B73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ersonalizado 485">
      <a:dk1>
        <a:srgbClr val="3F3F3F"/>
      </a:dk1>
      <a:lt1>
        <a:sysClr val="window" lastClr="FFFFFF"/>
      </a:lt1>
      <a:dk2>
        <a:srgbClr val="3F3F3F"/>
      </a:dk2>
      <a:lt2>
        <a:srgbClr val="FAF9F8"/>
      </a:lt2>
      <a:accent1>
        <a:srgbClr val="9D2449"/>
      </a:accent1>
      <a:accent2>
        <a:srgbClr val="B38E5D"/>
      </a:accent2>
      <a:accent3>
        <a:srgbClr val="9AB0A1"/>
      </a:accent3>
      <a:accent4>
        <a:srgbClr val="285C4D"/>
      </a:accent4>
      <a:accent5>
        <a:srgbClr val="691B33"/>
      </a:accent5>
      <a:accent6>
        <a:srgbClr val="308063"/>
      </a:accent6>
      <a:hlink>
        <a:srgbClr val="8A6B41"/>
      </a:hlink>
      <a:folHlink>
        <a:srgbClr val="8A6B41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utvam.edu.mx/Inicio/docs/UTVAM_PID_2023-202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3415-EB1C-FD48-8FAC-944344193761}">
  <sheetPr>
    <tabColor rgb="FF00B050"/>
  </sheetPr>
  <dimension ref="A1:M36"/>
  <sheetViews>
    <sheetView tabSelected="1" zoomScale="42" zoomScaleNormal="42" workbookViewId="0">
      <selection sqref="A1:M10"/>
    </sheetView>
  </sheetViews>
  <sheetFormatPr baseColWidth="10" defaultColWidth="8.7109375" defaultRowHeight="18"/>
  <cols>
    <col min="1" max="3" width="18.7109375" style="39" customWidth="1"/>
    <col min="4" max="4" width="23" style="39" customWidth="1"/>
    <col min="5" max="5" width="20.28515625" style="39" customWidth="1"/>
    <col min="6" max="6" width="29.140625" style="39" customWidth="1"/>
    <col min="7" max="7" width="21.28515625" style="39" customWidth="1"/>
    <col min="8" max="8" width="14.42578125" style="39" customWidth="1"/>
    <col min="9" max="11" width="18.7109375" style="39" customWidth="1"/>
    <col min="12" max="12" width="28.7109375" style="39" customWidth="1"/>
    <col min="13" max="13" width="22.7109375" style="39" customWidth="1"/>
    <col min="14" max="16384" width="8.7109375" style="39"/>
  </cols>
  <sheetData>
    <row r="1" spans="1:13" ht="43.9" customHeight="1">
      <c r="A1" s="171" t="s">
        <v>174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3"/>
    </row>
    <row r="2" spans="1:13" ht="25.9" customHeight="1">
      <c r="A2" s="174" t="s">
        <v>47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6"/>
    </row>
    <row r="3" spans="1:13" s="40" customFormat="1" ht="55.15" customHeight="1">
      <c r="A3" s="10" t="s">
        <v>5</v>
      </c>
      <c r="B3" s="10" t="s">
        <v>6</v>
      </c>
      <c r="C3" s="10" t="s">
        <v>42</v>
      </c>
      <c r="D3" s="10" t="s">
        <v>7</v>
      </c>
      <c r="E3" s="10" t="s">
        <v>8</v>
      </c>
      <c r="F3" s="10" t="s">
        <v>76</v>
      </c>
      <c r="G3" s="10" t="s">
        <v>9</v>
      </c>
      <c r="H3" s="10" t="s">
        <v>0</v>
      </c>
      <c r="I3" s="10" t="s">
        <v>1</v>
      </c>
      <c r="J3" s="10" t="s">
        <v>2</v>
      </c>
      <c r="K3" s="10" t="s">
        <v>10</v>
      </c>
      <c r="L3" s="10" t="s">
        <v>3</v>
      </c>
      <c r="M3" s="10" t="s">
        <v>11</v>
      </c>
    </row>
    <row r="4" spans="1:13" s="40" customFormat="1" ht="60.75" customHeight="1">
      <c r="A4" s="170" t="s">
        <v>181</v>
      </c>
      <c r="B4" s="177" t="s">
        <v>182</v>
      </c>
      <c r="C4" s="177" t="s">
        <v>178</v>
      </c>
      <c r="D4" s="17" t="s">
        <v>41</v>
      </c>
      <c r="E4" s="110">
        <v>8</v>
      </c>
      <c r="F4" s="110">
        <v>2</v>
      </c>
      <c r="G4" s="110">
        <v>0</v>
      </c>
      <c r="H4" s="110">
        <v>1</v>
      </c>
      <c r="I4" s="110">
        <v>8</v>
      </c>
      <c r="J4" s="110">
        <v>5</v>
      </c>
      <c r="K4" s="110">
        <v>1</v>
      </c>
      <c r="L4" s="110">
        <v>2</v>
      </c>
      <c r="M4" s="110"/>
    </row>
    <row r="5" spans="1:13" ht="78" customHeight="1">
      <c r="A5" s="170"/>
      <c r="B5" s="177"/>
      <c r="C5" s="177"/>
      <c r="D5" s="110" t="s">
        <v>12</v>
      </c>
      <c r="E5" s="17">
        <v>7</v>
      </c>
      <c r="F5" s="17">
        <v>1</v>
      </c>
      <c r="G5" s="110">
        <v>0</v>
      </c>
      <c r="H5" s="110">
        <v>0</v>
      </c>
      <c r="I5" s="110">
        <v>7</v>
      </c>
      <c r="J5" s="110">
        <v>4</v>
      </c>
      <c r="K5" s="110">
        <v>1</v>
      </c>
      <c r="L5" s="110">
        <v>0</v>
      </c>
      <c r="M5" s="110"/>
    </row>
    <row r="6" spans="1:13" ht="20.25" customHeight="1"/>
    <row r="7" spans="1:13" ht="20.25" customHeight="1">
      <c r="A7" s="178" t="s">
        <v>46</v>
      </c>
      <c r="B7" s="179"/>
      <c r="C7" s="179"/>
      <c r="D7" s="180"/>
      <c r="E7" s="180"/>
      <c r="F7" s="180"/>
      <c r="G7" s="180"/>
      <c r="H7" s="180"/>
      <c r="I7" s="180"/>
      <c r="J7" s="180"/>
      <c r="K7" s="180"/>
      <c r="L7" s="181"/>
      <c r="M7" s="41"/>
    </row>
    <row r="8" spans="1:13" s="40" customFormat="1" ht="55.15" customHeight="1">
      <c r="A8" s="52" t="s">
        <v>5</v>
      </c>
      <c r="B8" s="109" t="s">
        <v>6</v>
      </c>
      <c r="C8" s="109" t="s">
        <v>42</v>
      </c>
      <c r="D8" s="112" t="s">
        <v>7</v>
      </c>
      <c r="E8" s="52" t="s">
        <v>8</v>
      </c>
      <c r="F8" s="52" t="s">
        <v>76</v>
      </c>
      <c r="G8" s="52" t="s">
        <v>9</v>
      </c>
      <c r="H8" s="52" t="s">
        <v>0</v>
      </c>
      <c r="I8" s="52" t="s">
        <v>1</v>
      </c>
      <c r="J8" s="52" t="s">
        <v>2</v>
      </c>
      <c r="K8" s="113" t="s">
        <v>10</v>
      </c>
      <c r="L8" s="109" t="s">
        <v>3</v>
      </c>
      <c r="M8" s="43"/>
    </row>
    <row r="9" spans="1:13" s="40" customFormat="1" ht="63" customHeight="1">
      <c r="A9" s="170" t="s">
        <v>181</v>
      </c>
      <c r="B9" s="177" t="s">
        <v>182</v>
      </c>
      <c r="C9" s="170" t="s">
        <v>178</v>
      </c>
      <c r="D9" s="17" t="s">
        <v>41</v>
      </c>
      <c r="E9" s="118">
        <f t="shared" ref="E9:L9" si="0">E4/$E$4</f>
        <v>1</v>
      </c>
      <c r="F9" s="118">
        <f t="shared" si="0"/>
        <v>0.25</v>
      </c>
      <c r="G9" s="118">
        <f t="shared" si="0"/>
        <v>0</v>
      </c>
      <c r="H9" s="118">
        <f t="shared" si="0"/>
        <v>0.125</v>
      </c>
      <c r="I9" s="118">
        <f t="shared" si="0"/>
        <v>1</v>
      </c>
      <c r="J9" s="118">
        <f t="shared" si="0"/>
        <v>0.625</v>
      </c>
      <c r="K9" s="118">
        <f t="shared" si="0"/>
        <v>0.125</v>
      </c>
      <c r="L9" s="118">
        <f t="shared" si="0"/>
        <v>0.25</v>
      </c>
      <c r="M9" s="39"/>
    </row>
    <row r="10" spans="1:13" ht="65.25" customHeight="1">
      <c r="A10" s="170"/>
      <c r="B10" s="177"/>
      <c r="C10" s="170"/>
      <c r="D10" s="110" t="s">
        <v>12</v>
      </c>
      <c r="E10" s="118">
        <f t="shared" ref="E10:L10" si="1">E5/$E$5</f>
        <v>1</v>
      </c>
      <c r="F10" s="118">
        <f t="shared" si="1"/>
        <v>0.14285714285714285</v>
      </c>
      <c r="G10" s="118">
        <f t="shared" si="1"/>
        <v>0</v>
      </c>
      <c r="H10" s="118">
        <f t="shared" si="1"/>
        <v>0</v>
      </c>
      <c r="I10" s="118">
        <f t="shared" si="1"/>
        <v>1</v>
      </c>
      <c r="J10" s="118">
        <f t="shared" si="1"/>
        <v>0.5714285714285714</v>
      </c>
      <c r="K10" s="118">
        <f t="shared" si="1"/>
        <v>0.14285714285714285</v>
      </c>
      <c r="L10" s="118">
        <f t="shared" si="1"/>
        <v>0</v>
      </c>
    </row>
    <row r="11" spans="1:13" ht="20.25" customHeight="1"/>
    <row r="14" spans="1:13">
      <c r="A14" s="44"/>
    </row>
    <row r="15" spans="1:13">
      <c r="A15" s="44"/>
    </row>
    <row r="36" spans="1:1">
      <c r="A36" s="38"/>
    </row>
  </sheetData>
  <mergeCells count="9">
    <mergeCell ref="C9:C10"/>
    <mergeCell ref="A1:M1"/>
    <mergeCell ref="A2:M2"/>
    <mergeCell ref="C4:C5"/>
    <mergeCell ref="A7:L7"/>
    <mergeCell ref="A4:A5"/>
    <mergeCell ref="B4:B5"/>
    <mergeCell ref="A9:A10"/>
    <mergeCell ref="B9:B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00AA-D7BD-AC4A-BC03-1717D4443094}">
  <sheetPr>
    <tabColor rgb="FF00B050"/>
  </sheetPr>
  <dimension ref="A1:M11"/>
  <sheetViews>
    <sheetView zoomScale="51" zoomScaleNormal="51" workbookViewId="0">
      <selection sqref="A1:M10"/>
    </sheetView>
  </sheetViews>
  <sheetFormatPr baseColWidth="10" defaultColWidth="8.140625" defaultRowHeight="18"/>
  <cols>
    <col min="1" max="1" width="13.42578125" style="56" customWidth="1"/>
    <col min="2" max="2" width="17.7109375" style="56" customWidth="1"/>
    <col min="3" max="3" width="17.28515625" style="56" customWidth="1"/>
    <col min="4" max="4" width="24.42578125" style="56" customWidth="1"/>
    <col min="5" max="5" width="21.7109375" style="56" customWidth="1"/>
    <col min="6" max="6" width="31" style="56" customWidth="1"/>
    <col min="7" max="7" width="19.7109375" style="56" customWidth="1"/>
    <col min="8" max="8" width="15.42578125" style="56" customWidth="1"/>
    <col min="9" max="9" width="18.42578125" style="56" customWidth="1"/>
    <col min="10" max="10" width="19.28515625" style="56" customWidth="1"/>
    <col min="11" max="11" width="18.140625" style="56" customWidth="1"/>
    <col min="12" max="12" width="25.42578125" style="56" customWidth="1"/>
    <col min="13" max="13" width="22.7109375" style="56" customWidth="1"/>
    <col min="14" max="16374" width="8.42578125" style="56" bestFit="1" customWidth="1"/>
    <col min="16375" max="16383" width="8.140625" style="56" bestFit="1" customWidth="1"/>
    <col min="16384" max="16384" width="8.140625" style="56"/>
  </cols>
  <sheetData>
    <row r="1" spans="1:13" ht="49.15" customHeight="1">
      <c r="A1" s="218" t="s">
        <v>158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27.75" customHeight="1">
      <c r="A2" s="218" t="s">
        <v>69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3" s="33" customFormat="1" ht="78" customHeight="1">
      <c r="A3" s="55" t="s">
        <v>5</v>
      </c>
      <c r="B3" s="55" t="s">
        <v>6</v>
      </c>
      <c r="C3" s="55" t="s">
        <v>42</v>
      </c>
      <c r="D3" s="55" t="s">
        <v>7</v>
      </c>
      <c r="E3" s="55" t="s">
        <v>8</v>
      </c>
      <c r="F3" s="107" t="s">
        <v>76</v>
      </c>
      <c r="G3" s="55" t="s">
        <v>9</v>
      </c>
      <c r="H3" s="55" t="s">
        <v>0</v>
      </c>
      <c r="I3" s="55" t="s">
        <v>1</v>
      </c>
      <c r="J3" s="55" t="s">
        <v>2</v>
      </c>
      <c r="K3" s="55" t="s">
        <v>10</v>
      </c>
      <c r="L3" s="55" t="s">
        <v>3</v>
      </c>
      <c r="M3" s="55" t="s">
        <v>11</v>
      </c>
    </row>
    <row r="4" spans="1:13" s="33" customFormat="1" ht="34.9" customHeight="1">
      <c r="A4" s="222" t="s">
        <v>181</v>
      </c>
      <c r="B4" s="222" t="s">
        <v>182</v>
      </c>
      <c r="C4" s="213" t="s">
        <v>177</v>
      </c>
      <c r="D4" s="36" t="s">
        <v>41</v>
      </c>
      <c r="E4" s="32">
        <v>8</v>
      </c>
      <c r="F4" s="144" t="s">
        <v>75</v>
      </c>
      <c r="G4" s="144" t="s">
        <v>75</v>
      </c>
      <c r="H4" s="144" t="s">
        <v>75</v>
      </c>
      <c r="I4" s="144" t="s">
        <v>75</v>
      </c>
      <c r="J4" s="144" t="s">
        <v>75</v>
      </c>
      <c r="K4" s="144" t="s">
        <v>75</v>
      </c>
      <c r="L4" s="144" t="s">
        <v>75</v>
      </c>
      <c r="M4" s="168"/>
    </row>
    <row r="5" spans="1:13" ht="36" customHeight="1">
      <c r="A5" s="233"/>
      <c r="B5" s="233"/>
      <c r="C5" s="243"/>
      <c r="D5" s="73" t="s">
        <v>12</v>
      </c>
      <c r="E5" s="169">
        <v>7</v>
      </c>
      <c r="F5" s="144" t="s">
        <v>75</v>
      </c>
      <c r="G5" s="144" t="s">
        <v>75</v>
      </c>
      <c r="H5" s="144" t="s">
        <v>75</v>
      </c>
      <c r="I5" s="144" t="s">
        <v>75</v>
      </c>
      <c r="J5" s="144" t="s">
        <v>75</v>
      </c>
      <c r="K5" s="144" t="s">
        <v>75</v>
      </c>
      <c r="L5" s="144" t="s">
        <v>75</v>
      </c>
      <c r="M5" s="168"/>
    </row>
    <row r="6" spans="1:13" ht="20.25" customHeight="1"/>
    <row r="7" spans="1:13" ht="21" customHeight="1">
      <c r="A7" s="218" t="s">
        <v>70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</row>
    <row r="8" spans="1:13" s="33" customFormat="1" ht="70.150000000000006" customHeight="1">
      <c r="A8" s="55" t="s">
        <v>5</v>
      </c>
      <c r="B8" s="55" t="s">
        <v>6</v>
      </c>
      <c r="C8" s="55" t="s">
        <v>42</v>
      </c>
      <c r="D8" s="55" t="s">
        <v>7</v>
      </c>
      <c r="E8" s="55" t="s">
        <v>8</v>
      </c>
      <c r="F8" s="107" t="s">
        <v>76</v>
      </c>
      <c r="G8" s="55" t="s">
        <v>9</v>
      </c>
      <c r="H8" s="55" t="s">
        <v>0</v>
      </c>
      <c r="I8" s="55" t="s">
        <v>1</v>
      </c>
      <c r="J8" s="55" t="s">
        <v>2</v>
      </c>
      <c r="K8" s="55" t="s">
        <v>10</v>
      </c>
      <c r="L8" s="55" t="s">
        <v>3</v>
      </c>
    </row>
    <row r="9" spans="1:13" s="33" customFormat="1" ht="34.9" customHeight="1">
      <c r="A9" s="222" t="s">
        <v>181</v>
      </c>
      <c r="B9" s="222" t="s">
        <v>182</v>
      </c>
      <c r="C9" s="244" t="s">
        <v>178</v>
      </c>
      <c r="D9" s="32" t="s">
        <v>41</v>
      </c>
      <c r="E9" s="145">
        <f>E4/$E$4</f>
        <v>1</v>
      </c>
      <c r="F9" s="146" t="s">
        <v>75</v>
      </c>
      <c r="G9" s="146" t="s">
        <v>75</v>
      </c>
      <c r="H9" s="146" t="s">
        <v>75</v>
      </c>
      <c r="I9" s="146" t="s">
        <v>75</v>
      </c>
      <c r="J9" s="146" t="s">
        <v>75</v>
      </c>
      <c r="K9" s="146" t="s">
        <v>75</v>
      </c>
      <c r="L9" s="146" t="s">
        <v>75</v>
      </c>
    </row>
    <row r="10" spans="1:13" ht="34.9" customHeight="1">
      <c r="A10" s="233"/>
      <c r="B10" s="233"/>
      <c r="C10" s="245"/>
      <c r="D10" s="32" t="s">
        <v>12</v>
      </c>
      <c r="E10" s="145">
        <f>E5/$E$5</f>
        <v>1</v>
      </c>
      <c r="F10" s="146" t="s">
        <v>75</v>
      </c>
      <c r="G10" s="146" t="s">
        <v>75</v>
      </c>
      <c r="H10" s="146" t="s">
        <v>75</v>
      </c>
      <c r="I10" s="146" t="s">
        <v>75</v>
      </c>
      <c r="J10" s="146" t="s">
        <v>75</v>
      </c>
      <c r="K10" s="146" t="s">
        <v>75</v>
      </c>
      <c r="L10" s="146" t="s">
        <v>75</v>
      </c>
    </row>
    <row r="11" spans="1:13" ht="20.25" customHeight="1"/>
  </sheetData>
  <mergeCells count="9">
    <mergeCell ref="A1:M1"/>
    <mergeCell ref="A2:M2"/>
    <mergeCell ref="C4:C5"/>
    <mergeCell ref="A7:L7"/>
    <mergeCell ref="C9:C10"/>
    <mergeCell ref="A4:A5"/>
    <mergeCell ref="B4:B5"/>
    <mergeCell ref="A9:A10"/>
    <mergeCell ref="B9:B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C5A41-0BF5-EB4A-B097-7DD56CFAFC3C}">
  <sheetPr>
    <tabColor rgb="FF00B050"/>
  </sheetPr>
  <dimension ref="A1:M10"/>
  <sheetViews>
    <sheetView zoomScale="50" zoomScaleNormal="50" workbookViewId="0">
      <selection activeCell="E4" sqref="E4:E5"/>
    </sheetView>
  </sheetViews>
  <sheetFormatPr baseColWidth="10" defaultColWidth="10.140625" defaultRowHeight="18"/>
  <cols>
    <col min="1" max="1" width="15.140625" style="28" customWidth="1"/>
    <col min="2" max="2" width="17.140625" style="28" customWidth="1"/>
    <col min="3" max="3" width="21.7109375" style="28" customWidth="1"/>
    <col min="4" max="4" width="27.28515625" style="28" customWidth="1"/>
    <col min="5" max="5" width="31.42578125" style="28" customWidth="1"/>
    <col min="6" max="6" width="29.42578125" style="28" customWidth="1"/>
    <col min="7" max="7" width="26.140625" style="28" customWidth="1"/>
    <col min="8" max="8" width="26.28515625" style="28" customWidth="1"/>
    <col min="9" max="9" width="19.42578125" style="28" customWidth="1"/>
    <col min="10" max="10" width="19.28515625" style="28" customWidth="1"/>
    <col min="11" max="11" width="20.7109375" style="28" customWidth="1"/>
    <col min="12" max="12" width="26.7109375" style="28" customWidth="1"/>
    <col min="13" max="13" width="20.28515625" style="28" customWidth="1"/>
    <col min="14" max="16384" width="10.140625" style="28"/>
  </cols>
  <sheetData>
    <row r="1" spans="1:13" ht="60" customHeight="1">
      <c r="A1" s="220" t="s">
        <v>159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19"/>
    </row>
    <row r="2" spans="1:13" ht="43.15" customHeight="1">
      <c r="A2" s="220" t="s">
        <v>71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19"/>
    </row>
    <row r="3" spans="1:13" s="31" customFormat="1" ht="64.900000000000006" customHeight="1">
      <c r="A3" s="35" t="s">
        <v>5</v>
      </c>
      <c r="B3" s="35" t="s">
        <v>6</v>
      </c>
      <c r="C3" s="35" t="s">
        <v>42</v>
      </c>
      <c r="D3" s="35" t="s">
        <v>7</v>
      </c>
      <c r="E3" s="35" t="s">
        <v>157</v>
      </c>
      <c r="F3" s="35" t="s">
        <v>76</v>
      </c>
      <c r="G3" s="35" t="s">
        <v>9</v>
      </c>
      <c r="H3" s="35" t="s">
        <v>0</v>
      </c>
      <c r="I3" s="35" t="s">
        <v>1</v>
      </c>
      <c r="J3" s="35" t="s">
        <v>2</v>
      </c>
      <c r="K3" s="35" t="s">
        <v>10</v>
      </c>
      <c r="L3" s="35" t="s">
        <v>3</v>
      </c>
      <c r="M3" s="35" t="s">
        <v>11</v>
      </c>
    </row>
    <row r="4" spans="1:13" s="31" customFormat="1" ht="31.9" customHeight="1">
      <c r="A4" s="247" t="s">
        <v>181</v>
      </c>
      <c r="B4" s="247" t="s">
        <v>182</v>
      </c>
      <c r="C4" s="247" t="s">
        <v>178</v>
      </c>
      <c r="D4" s="147" t="s">
        <v>41</v>
      </c>
      <c r="E4" s="32">
        <v>168</v>
      </c>
      <c r="F4" s="32">
        <v>24</v>
      </c>
      <c r="G4" s="32">
        <v>0</v>
      </c>
      <c r="H4" s="156">
        <v>0</v>
      </c>
      <c r="I4" s="144">
        <v>168</v>
      </c>
      <c r="J4" s="144">
        <v>16</v>
      </c>
      <c r="K4" s="144">
        <v>16</v>
      </c>
      <c r="L4" s="144">
        <v>24</v>
      </c>
      <c r="M4" s="148"/>
    </row>
    <row r="5" spans="1:13" ht="150" customHeight="1">
      <c r="A5" s="247"/>
      <c r="B5" s="247"/>
      <c r="C5" s="247"/>
      <c r="D5" s="153" t="s">
        <v>12</v>
      </c>
      <c r="E5" s="17">
        <v>126</v>
      </c>
      <c r="F5" s="17">
        <v>14</v>
      </c>
      <c r="G5" s="32">
        <v>0</v>
      </c>
      <c r="H5" s="157">
        <v>0</v>
      </c>
      <c r="I5" s="150">
        <v>126</v>
      </c>
      <c r="J5" s="150">
        <v>21</v>
      </c>
      <c r="K5" s="150">
        <v>21</v>
      </c>
      <c r="L5" s="150">
        <v>21</v>
      </c>
      <c r="M5" s="149"/>
    </row>
    <row r="6" spans="1:1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3" ht="30" customHeight="1">
      <c r="A7" s="248" t="s">
        <v>72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50"/>
    </row>
    <row r="8" spans="1:13" s="31" customFormat="1" ht="67.150000000000006" customHeight="1">
      <c r="A8" s="158" t="s">
        <v>5</v>
      </c>
      <c r="B8" s="158" t="s">
        <v>6</v>
      </c>
      <c r="C8" s="158" t="s">
        <v>42</v>
      </c>
      <c r="D8" s="158" t="s">
        <v>7</v>
      </c>
      <c r="E8" s="35" t="s">
        <v>157</v>
      </c>
      <c r="F8" s="37" t="s">
        <v>76</v>
      </c>
      <c r="G8" s="37" t="s">
        <v>9</v>
      </c>
      <c r="H8" s="37" t="s">
        <v>0</v>
      </c>
      <c r="I8" s="37" t="s">
        <v>1</v>
      </c>
      <c r="J8" s="37" t="s">
        <v>2</v>
      </c>
      <c r="K8" s="37" t="s">
        <v>10</v>
      </c>
      <c r="L8" s="37" t="s">
        <v>3</v>
      </c>
    </row>
    <row r="9" spans="1:13" s="31" customFormat="1" ht="73.5" customHeight="1">
      <c r="A9" s="247" t="s">
        <v>181</v>
      </c>
      <c r="B9" s="247" t="s">
        <v>182</v>
      </c>
      <c r="C9" s="246" t="s">
        <v>178</v>
      </c>
      <c r="D9" s="147" t="s">
        <v>41</v>
      </c>
      <c r="E9" s="151">
        <f>E4/$E$4</f>
        <v>1</v>
      </c>
      <c r="F9" s="152">
        <f>F4/$E$4</f>
        <v>0.14285714285714285</v>
      </c>
      <c r="G9" s="152">
        <f>G4/$E$4</f>
        <v>0</v>
      </c>
      <c r="H9" s="152">
        <f>H4/$E$4</f>
        <v>0</v>
      </c>
      <c r="I9" s="152">
        <f t="shared" ref="I9:L9" si="0">I4/$E$4</f>
        <v>1</v>
      </c>
      <c r="J9" s="152">
        <f>J4/$E$4</f>
        <v>9.5238095238095233E-2</v>
      </c>
      <c r="K9" s="152">
        <f t="shared" si="0"/>
        <v>9.5238095238095233E-2</v>
      </c>
      <c r="L9" s="152">
        <f t="shared" si="0"/>
        <v>0.14285714285714285</v>
      </c>
    </row>
    <row r="10" spans="1:13" ht="73.5" customHeight="1">
      <c r="A10" s="247"/>
      <c r="B10" s="247"/>
      <c r="C10" s="246"/>
      <c r="D10" s="153" t="s">
        <v>12</v>
      </c>
      <c r="E10" s="151">
        <f>E5/$E$5</f>
        <v>1</v>
      </c>
      <c r="F10" s="151">
        <f t="shared" ref="F10:K10" si="1">F5/$E$5</f>
        <v>0.1111111111111111</v>
      </c>
      <c r="G10" s="151">
        <f t="shared" si="1"/>
        <v>0</v>
      </c>
      <c r="H10" s="151">
        <f t="shared" si="1"/>
        <v>0</v>
      </c>
      <c r="I10" s="151">
        <f t="shared" si="1"/>
        <v>1</v>
      </c>
      <c r="J10" s="151">
        <f>J5/$E$5</f>
        <v>0.16666666666666666</v>
      </c>
      <c r="K10" s="151">
        <f t="shared" si="1"/>
        <v>0.16666666666666666</v>
      </c>
      <c r="L10" s="151">
        <f>L5/$E$5</f>
        <v>0.16666666666666666</v>
      </c>
    </row>
  </sheetData>
  <mergeCells count="9">
    <mergeCell ref="C9:C10"/>
    <mergeCell ref="A1:M1"/>
    <mergeCell ref="A2:M2"/>
    <mergeCell ref="C4:C5"/>
    <mergeCell ref="A7:L7"/>
    <mergeCell ref="A4:A5"/>
    <mergeCell ref="B4:B5"/>
    <mergeCell ref="A9:A10"/>
    <mergeCell ref="B9:B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8BB1A-181E-C840-8234-2FA5ED3437DF}">
  <sheetPr>
    <tabColor rgb="FF00B050"/>
  </sheetPr>
  <dimension ref="A1:M10"/>
  <sheetViews>
    <sheetView zoomScale="44" zoomScaleNormal="44" workbookViewId="0">
      <selection activeCell="H39" sqref="H39"/>
    </sheetView>
  </sheetViews>
  <sheetFormatPr baseColWidth="10" defaultColWidth="10.140625" defaultRowHeight="18"/>
  <cols>
    <col min="1" max="1" width="12.7109375" style="28" customWidth="1"/>
    <col min="2" max="2" width="18.28515625" style="28" customWidth="1"/>
    <col min="3" max="3" width="17.7109375" style="28" customWidth="1"/>
    <col min="4" max="4" width="25.140625" style="28" customWidth="1"/>
    <col min="5" max="5" width="22.7109375" style="28" customWidth="1"/>
    <col min="6" max="6" width="29.42578125" style="28" customWidth="1"/>
    <col min="7" max="7" width="18.7109375" style="28" customWidth="1"/>
    <col min="8" max="8" width="14.7109375" style="28" customWidth="1"/>
    <col min="9" max="9" width="16" style="28" customWidth="1"/>
    <col min="10" max="10" width="18.140625" style="28" customWidth="1"/>
    <col min="11" max="11" width="18.42578125" style="28" customWidth="1"/>
    <col min="12" max="12" width="23.7109375" style="28" customWidth="1"/>
    <col min="13" max="13" width="20.28515625" style="28" customWidth="1"/>
    <col min="14" max="16384" width="10.140625" style="28"/>
  </cols>
  <sheetData>
    <row r="1" spans="1:13" ht="52.15" customHeight="1">
      <c r="A1" s="220" t="s">
        <v>187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19"/>
    </row>
    <row r="2" spans="1:13" ht="31.9" customHeight="1">
      <c r="A2" s="220" t="s">
        <v>73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19"/>
    </row>
    <row r="3" spans="1:13" s="31" customFormat="1" ht="58.15" customHeight="1">
      <c r="A3" s="29" t="s">
        <v>5</v>
      </c>
      <c r="B3" s="29" t="s">
        <v>6</v>
      </c>
      <c r="C3" s="30" t="s">
        <v>42</v>
      </c>
      <c r="D3" s="30" t="s">
        <v>7</v>
      </c>
      <c r="E3" s="29" t="s">
        <v>23</v>
      </c>
      <c r="F3" s="29" t="s">
        <v>76</v>
      </c>
      <c r="G3" s="29" t="s">
        <v>9</v>
      </c>
      <c r="H3" s="29" t="s">
        <v>0</v>
      </c>
      <c r="I3" s="29" t="s">
        <v>1</v>
      </c>
      <c r="J3" s="29" t="s">
        <v>2</v>
      </c>
      <c r="K3" s="29" t="s">
        <v>10</v>
      </c>
      <c r="L3" s="29" t="s">
        <v>3</v>
      </c>
      <c r="M3" s="29" t="s">
        <v>11</v>
      </c>
    </row>
    <row r="4" spans="1:13" s="31" customFormat="1" ht="66.75" customHeight="1">
      <c r="A4" s="254" t="s">
        <v>181</v>
      </c>
      <c r="B4" s="254" t="s">
        <v>182</v>
      </c>
      <c r="C4" s="247" t="s">
        <v>178</v>
      </c>
      <c r="D4" s="147" t="s">
        <v>41</v>
      </c>
      <c r="E4" s="32">
        <v>316</v>
      </c>
      <c r="F4" s="32">
        <v>10</v>
      </c>
      <c r="G4" s="32">
        <v>0</v>
      </c>
      <c r="H4" s="32">
        <v>22</v>
      </c>
      <c r="I4" s="32">
        <v>271</v>
      </c>
      <c r="J4" s="32">
        <v>109</v>
      </c>
      <c r="K4" s="32">
        <v>10</v>
      </c>
      <c r="L4" s="32">
        <v>46</v>
      </c>
      <c r="M4" s="148"/>
    </row>
    <row r="5" spans="1:13" ht="74.25" customHeight="1">
      <c r="A5" s="254"/>
      <c r="B5" s="254"/>
      <c r="C5" s="247"/>
      <c r="D5" s="154" t="s">
        <v>12</v>
      </c>
      <c r="E5" s="155">
        <v>232</v>
      </c>
      <c r="F5" s="155">
        <v>10</v>
      </c>
      <c r="G5" s="32">
        <v>0</v>
      </c>
      <c r="H5" s="32">
        <v>18</v>
      </c>
      <c r="I5" s="32">
        <v>52</v>
      </c>
      <c r="J5" s="32">
        <v>38</v>
      </c>
      <c r="K5" s="32">
        <v>10</v>
      </c>
      <c r="L5" s="32">
        <v>18</v>
      </c>
      <c r="M5" s="153"/>
    </row>
    <row r="6" spans="1:1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3" ht="31.9" customHeight="1">
      <c r="A7" s="251" t="s">
        <v>74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3"/>
    </row>
    <row r="8" spans="1:13" s="31" customFormat="1" ht="58.15" customHeight="1">
      <c r="A8" s="29" t="s">
        <v>5</v>
      </c>
      <c r="B8" s="29" t="s">
        <v>6</v>
      </c>
      <c r="C8" s="29" t="s">
        <v>42</v>
      </c>
      <c r="D8" s="29" t="s">
        <v>7</v>
      </c>
      <c r="E8" s="29" t="s">
        <v>23</v>
      </c>
      <c r="F8" s="29" t="s">
        <v>76</v>
      </c>
      <c r="G8" s="29" t="s">
        <v>9</v>
      </c>
      <c r="H8" s="29" t="s">
        <v>0</v>
      </c>
      <c r="I8" s="29" t="s">
        <v>1</v>
      </c>
      <c r="J8" s="29" t="s">
        <v>2</v>
      </c>
      <c r="K8" s="29" t="s">
        <v>10</v>
      </c>
      <c r="L8" s="29" t="s">
        <v>3</v>
      </c>
    </row>
    <row r="9" spans="1:13" s="31" customFormat="1" ht="68.25" customHeight="1">
      <c r="A9" s="254" t="s">
        <v>181</v>
      </c>
      <c r="B9" s="254" t="s">
        <v>182</v>
      </c>
      <c r="C9" s="247" t="s">
        <v>178</v>
      </c>
      <c r="D9" s="153" t="s">
        <v>41</v>
      </c>
      <c r="E9" s="151">
        <f t="shared" ref="E9:L9" si="0">E4/$E$4</f>
        <v>1</v>
      </c>
      <c r="F9" s="151">
        <f t="shared" si="0"/>
        <v>3.1645569620253167E-2</v>
      </c>
      <c r="G9" s="151">
        <f t="shared" si="0"/>
        <v>0</v>
      </c>
      <c r="H9" s="151">
        <f t="shared" si="0"/>
        <v>6.9620253164556958E-2</v>
      </c>
      <c r="I9" s="151">
        <f t="shared" si="0"/>
        <v>0.85759493670886078</v>
      </c>
      <c r="J9" s="151">
        <f t="shared" si="0"/>
        <v>0.3449367088607595</v>
      </c>
      <c r="K9" s="151">
        <f t="shared" si="0"/>
        <v>3.1645569620253167E-2</v>
      </c>
      <c r="L9" s="151">
        <f t="shared" si="0"/>
        <v>0.14556962025316456</v>
      </c>
    </row>
    <row r="10" spans="1:13" ht="66.75" customHeight="1">
      <c r="A10" s="254"/>
      <c r="B10" s="254"/>
      <c r="C10" s="247"/>
      <c r="D10" s="153" t="s">
        <v>12</v>
      </c>
      <c r="E10" s="151">
        <f t="shared" ref="E10:L10" si="1">E5/$E$5</f>
        <v>1</v>
      </c>
      <c r="F10" s="152">
        <f t="shared" si="1"/>
        <v>4.3103448275862072E-2</v>
      </c>
      <c r="G10" s="152">
        <f t="shared" si="1"/>
        <v>0</v>
      </c>
      <c r="H10" s="152">
        <f t="shared" si="1"/>
        <v>7.7586206896551727E-2</v>
      </c>
      <c r="I10" s="152">
        <f t="shared" si="1"/>
        <v>0.22413793103448276</v>
      </c>
      <c r="J10" s="152">
        <f t="shared" si="1"/>
        <v>0.16379310344827586</v>
      </c>
      <c r="K10" s="152">
        <f t="shared" si="1"/>
        <v>4.3103448275862072E-2</v>
      </c>
      <c r="L10" s="152">
        <f t="shared" si="1"/>
        <v>7.7586206896551727E-2</v>
      </c>
    </row>
  </sheetData>
  <mergeCells count="9">
    <mergeCell ref="C9:C10"/>
    <mergeCell ref="A1:M1"/>
    <mergeCell ref="A2:M2"/>
    <mergeCell ref="C4:C5"/>
    <mergeCell ref="A7:L7"/>
    <mergeCell ref="A4:A5"/>
    <mergeCell ref="B4:B5"/>
    <mergeCell ref="B9:B10"/>
    <mergeCell ref="A9:A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989B-7E57-0A42-A0F0-00C6B0167E7E}">
  <sheetPr>
    <tabColor rgb="FF00B050"/>
  </sheetPr>
  <dimension ref="A1:M8"/>
  <sheetViews>
    <sheetView topLeftCell="A31" zoomScale="69" zoomScaleNormal="69" workbookViewId="0">
      <selection sqref="A1:M8"/>
    </sheetView>
  </sheetViews>
  <sheetFormatPr baseColWidth="10" defaultColWidth="10.7109375" defaultRowHeight="15"/>
  <cols>
    <col min="1" max="1" width="14.140625" style="2" customWidth="1"/>
    <col min="2" max="2" width="19.7109375" style="2" customWidth="1"/>
    <col min="3" max="3" width="18.7109375" style="2" customWidth="1"/>
    <col min="4" max="4" width="24.42578125" style="2" customWidth="1"/>
    <col min="5" max="5" width="25.7109375" style="2" customWidth="1"/>
    <col min="6" max="6" width="32.140625" style="2" customWidth="1"/>
    <col min="7" max="7" width="20.7109375" style="2" customWidth="1"/>
    <col min="8" max="8" width="15.7109375" style="2" customWidth="1"/>
    <col min="9" max="11" width="21" style="2" customWidth="1"/>
    <col min="12" max="12" width="27.7109375" style="2" customWidth="1"/>
    <col min="13" max="13" width="21.7109375" style="2" customWidth="1"/>
    <col min="14" max="16384" width="10.7109375" style="2"/>
  </cols>
  <sheetData>
    <row r="1" spans="1:13" ht="52.15" customHeight="1">
      <c r="A1" s="255" t="s">
        <v>138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ht="31.9" customHeight="1">
      <c r="A2" s="255" t="s">
        <v>77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3" s="3" customFormat="1" ht="61.15" customHeight="1">
      <c r="A3" s="1" t="s">
        <v>5</v>
      </c>
      <c r="B3" s="1" t="s">
        <v>6</v>
      </c>
      <c r="C3" s="1" t="s">
        <v>42</v>
      </c>
      <c r="D3" s="1" t="s">
        <v>24</v>
      </c>
      <c r="E3" s="1" t="s">
        <v>25</v>
      </c>
      <c r="F3" s="1" t="s">
        <v>76</v>
      </c>
      <c r="G3" s="1" t="s">
        <v>9</v>
      </c>
      <c r="H3" s="1" t="s">
        <v>0</v>
      </c>
      <c r="I3" s="1" t="s">
        <v>1</v>
      </c>
      <c r="J3" s="1" t="s">
        <v>2</v>
      </c>
      <c r="K3" s="1" t="s">
        <v>10</v>
      </c>
      <c r="L3" s="1" t="s">
        <v>3</v>
      </c>
      <c r="M3" s="1" t="s">
        <v>11</v>
      </c>
    </row>
    <row r="4" spans="1:13" s="3" customFormat="1" ht="117.75" customHeight="1">
      <c r="A4" s="159" t="s">
        <v>181</v>
      </c>
      <c r="B4" s="160" t="s">
        <v>182</v>
      </c>
      <c r="C4" s="161" t="s">
        <v>178</v>
      </c>
      <c r="D4" s="161" t="s">
        <v>4</v>
      </c>
      <c r="E4" s="162">
        <v>8</v>
      </c>
      <c r="F4" s="162">
        <v>4</v>
      </c>
      <c r="G4" s="160">
        <v>1</v>
      </c>
      <c r="H4" s="160">
        <v>0</v>
      </c>
      <c r="I4" s="160">
        <v>8</v>
      </c>
      <c r="J4" s="160">
        <v>7</v>
      </c>
      <c r="K4" s="160">
        <v>3</v>
      </c>
      <c r="L4" s="160">
        <v>0</v>
      </c>
      <c r="M4" s="160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31.9" customHeight="1">
      <c r="A6" s="255" t="s">
        <v>78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3" s="3" customFormat="1" ht="70.150000000000006" customHeight="1">
      <c r="A7" s="1" t="s">
        <v>5</v>
      </c>
      <c r="B7" s="1" t="s">
        <v>6</v>
      </c>
      <c r="C7" s="1" t="s">
        <v>42</v>
      </c>
      <c r="D7" s="1" t="s">
        <v>24</v>
      </c>
      <c r="E7" s="1" t="s">
        <v>25</v>
      </c>
      <c r="F7" s="1" t="s">
        <v>76</v>
      </c>
      <c r="G7" s="1" t="s">
        <v>9</v>
      </c>
      <c r="H7" s="1" t="s">
        <v>0</v>
      </c>
      <c r="I7" s="1" t="s">
        <v>1</v>
      </c>
      <c r="J7" s="1" t="s">
        <v>2</v>
      </c>
      <c r="K7" s="1" t="s">
        <v>10</v>
      </c>
      <c r="L7" s="1" t="s">
        <v>3</v>
      </c>
    </row>
    <row r="8" spans="1:13" s="3" customFormat="1" ht="129.75" customHeight="1">
      <c r="A8" s="159" t="s">
        <v>181</v>
      </c>
      <c r="B8" s="160" t="s">
        <v>182</v>
      </c>
      <c r="C8" s="161" t="s">
        <v>178</v>
      </c>
      <c r="D8" s="160" t="s">
        <v>4</v>
      </c>
      <c r="E8" s="163">
        <f>E4/$E$4</f>
        <v>1</v>
      </c>
      <c r="F8" s="164">
        <f>F4/$E$4</f>
        <v>0.5</v>
      </c>
      <c r="G8" s="164">
        <f>G4/$E$4</f>
        <v>0.125</v>
      </c>
      <c r="H8" s="164">
        <f>H4/$E$4</f>
        <v>0</v>
      </c>
      <c r="I8" s="164">
        <f t="shared" ref="I8:K8" si="0">I4/$E$4</f>
        <v>1</v>
      </c>
      <c r="J8" s="164">
        <f t="shared" si="0"/>
        <v>0.875</v>
      </c>
      <c r="K8" s="164">
        <f t="shared" si="0"/>
        <v>0.375</v>
      </c>
      <c r="L8" s="164">
        <f>L4/$E$4</f>
        <v>0</v>
      </c>
    </row>
  </sheetData>
  <mergeCells count="3">
    <mergeCell ref="A1:M1"/>
    <mergeCell ref="A2:M2"/>
    <mergeCell ref="A6:L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8081-437C-7649-9FA9-E3EA1042FA02}">
  <sheetPr>
    <tabColor rgb="FF00B050"/>
  </sheetPr>
  <dimension ref="A1:M8"/>
  <sheetViews>
    <sheetView topLeftCell="A16" zoomScale="80" zoomScaleNormal="80" workbookViewId="0">
      <selection sqref="A1:M8"/>
    </sheetView>
  </sheetViews>
  <sheetFormatPr baseColWidth="10" defaultColWidth="10.7109375" defaultRowHeight="18"/>
  <cols>
    <col min="1" max="1" width="16.7109375" style="5" customWidth="1"/>
    <col min="2" max="2" width="21.28515625" style="5" customWidth="1"/>
    <col min="3" max="3" width="17.7109375" style="5" customWidth="1"/>
    <col min="4" max="4" width="23.42578125" style="5" customWidth="1"/>
    <col min="5" max="5" width="27.7109375" style="5" customWidth="1"/>
    <col min="6" max="6" width="27.140625" style="5" customWidth="1"/>
    <col min="7" max="7" width="20.7109375" style="5" customWidth="1"/>
    <col min="8" max="11" width="15.7109375" style="5" customWidth="1"/>
    <col min="12" max="12" width="25" style="5" customWidth="1"/>
    <col min="13" max="13" width="21.7109375" style="5" customWidth="1"/>
    <col min="14" max="16384" width="10.7109375" style="5"/>
  </cols>
  <sheetData>
    <row r="1" spans="1:13" ht="46.15" customHeight="1">
      <c r="A1" s="171" t="s">
        <v>139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3"/>
    </row>
    <row r="2" spans="1:13" ht="31.9" customHeight="1">
      <c r="A2" s="171" t="s">
        <v>79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3"/>
    </row>
    <row r="3" spans="1:13" s="6" customFormat="1" ht="66" customHeight="1">
      <c r="A3" s="10" t="s">
        <v>5</v>
      </c>
      <c r="B3" s="10" t="s">
        <v>6</v>
      </c>
      <c r="C3" s="10" t="s">
        <v>42</v>
      </c>
      <c r="D3" s="10" t="s">
        <v>24</v>
      </c>
      <c r="E3" s="10" t="s">
        <v>26</v>
      </c>
      <c r="F3" s="10" t="s">
        <v>76</v>
      </c>
      <c r="G3" s="10" t="s">
        <v>9</v>
      </c>
      <c r="H3" s="10" t="s">
        <v>0</v>
      </c>
      <c r="I3" s="10" t="s">
        <v>1</v>
      </c>
      <c r="J3" s="10" t="s">
        <v>2</v>
      </c>
      <c r="K3" s="10" t="s">
        <v>10</v>
      </c>
      <c r="L3" s="10" t="s">
        <v>3</v>
      </c>
      <c r="M3" s="10" t="s">
        <v>11</v>
      </c>
    </row>
    <row r="4" spans="1:13" ht="109.9" customHeight="1">
      <c r="A4" s="8" t="s">
        <v>181</v>
      </c>
      <c r="B4" s="11" t="s">
        <v>182</v>
      </c>
      <c r="C4" s="7" t="s">
        <v>178</v>
      </c>
      <c r="D4" s="7" t="s">
        <v>27</v>
      </c>
      <c r="E4" s="17">
        <v>8</v>
      </c>
      <c r="F4" s="17">
        <v>4</v>
      </c>
      <c r="G4" s="17">
        <v>1</v>
      </c>
      <c r="H4" s="17">
        <v>0</v>
      </c>
      <c r="I4" s="17">
        <v>8</v>
      </c>
      <c r="J4" s="17">
        <v>7</v>
      </c>
      <c r="K4" s="17">
        <v>3</v>
      </c>
      <c r="L4" s="17">
        <v>0</v>
      </c>
      <c r="M4" s="17"/>
    </row>
    <row r="5" spans="1:13" ht="25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s="6" customFormat="1" ht="40.5" customHeight="1">
      <c r="A6" s="192" t="s">
        <v>80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5"/>
    </row>
    <row r="7" spans="1:13" ht="78" customHeight="1">
      <c r="A7" s="10" t="s">
        <v>5</v>
      </c>
      <c r="B7" s="10" t="s">
        <v>6</v>
      </c>
      <c r="C7" s="10" t="s">
        <v>42</v>
      </c>
      <c r="D7" s="10" t="s">
        <v>24</v>
      </c>
      <c r="E7" s="10" t="s">
        <v>26</v>
      </c>
      <c r="F7" s="10" t="s">
        <v>76</v>
      </c>
      <c r="G7" s="10" t="s">
        <v>9</v>
      </c>
      <c r="H7" s="10" t="s">
        <v>0</v>
      </c>
      <c r="I7" s="10" t="s">
        <v>1</v>
      </c>
      <c r="J7" s="10" t="s">
        <v>2</v>
      </c>
      <c r="K7" s="10" t="s">
        <v>10</v>
      </c>
      <c r="L7" s="10" t="s">
        <v>3</v>
      </c>
      <c r="M7" s="6"/>
    </row>
    <row r="8" spans="1:13" ht="120" customHeight="1">
      <c r="A8" s="8" t="s">
        <v>181</v>
      </c>
      <c r="B8" s="11" t="s">
        <v>182</v>
      </c>
      <c r="C8" s="13" t="s">
        <v>178</v>
      </c>
      <c r="D8" s="165" t="s">
        <v>27</v>
      </c>
      <c r="E8" s="166">
        <f t="shared" ref="E8:L8" si="0">E4/$E$4</f>
        <v>1</v>
      </c>
      <c r="F8" s="25">
        <f t="shared" si="0"/>
        <v>0.5</v>
      </c>
      <c r="G8" s="25">
        <f t="shared" si="0"/>
        <v>0.125</v>
      </c>
      <c r="H8" s="25">
        <f t="shared" si="0"/>
        <v>0</v>
      </c>
      <c r="I8" s="25">
        <f t="shared" si="0"/>
        <v>1</v>
      </c>
      <c r="J8" s="25">
        <f t="shared" si="0"/>
        <v>0.875</v>
      </c>
      <c r="K8" s="25">
        <f t="shared" si="0"/>
        <v>0.375</v>
      </c>
      <c r="L8" s="25">
        <f t="shared" si="0"/>
        <v>0</v>
      </c>
    </row>
  </sheetData>
  <mergeCells count="3">
    <mergeCell ref="A1:M1"/>
    <mergeCell ref="A2:M2"/>
    <mergeCell ref="A6:L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F721C-C6EA-FF40-82B7-925D6FF22D7F}">
  <sheetPr>
    <tabColor rgb="FF00B050"/>
  </sheetPr>
  <dimension ref="A1:M8"/>
  <sheetViews>
    <sheetView topLeftCell="A13" zoomScale="80" zoomScaleNormal="80" workbookViewId="0">
      <selection sqref="A1:M8"/>
    </sheetView>
  </sheetViews>
  <sheetFormatPr baseColWidth="10" defaultColWidth="10.7109375" defaultRowHeight="18"/>
  <cols>
    <col min="1" max="1" width="13.7109375" style="5" customWidth="1"/>
    <col min="2" max="2" width="18" style="5" customWidth="1"/>
    <col min="3" max="3" width="23.140625" style="5" customWidth="1"/>
    <col min="4" max="4" width="19" style="5" customWidth="1"/>
    <col min="5" max="5" width="23.7109375" style="5" customWidth="1"/>
    <col min="6" max="6" width="34.7109375" style="5" customWidth="1"/>
    <col min="7" max="7" width="18.28515625" style="5" customWidth="1"/>
    <col min="8" max="10" width="15.7109375" style="5" customWidth="1"/>
    <col min="11" max="11" width="19.42578125" style="5" customWidth="1"/>
    <col min="12" max="12" width="24.42578125" style="5" customWidth="1"/>
    <col min="13" max="13" width="21.7109375" style="5" customWidth="1"/>
    <col min="14" max="16384" width="10.7109375" style="5"/>
  </cols>
  <sheetData>
    <row r="1" spans="1:13" ht="43.15" customHeight="1">
      <c r="A1" s="192" t="s">
        <v>140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31.9" customHeight="1">
      <c r="A2" s="192" t="s">
        <v>82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3" s="6" customFormat="1" ht="61.15" customHeight="1">
      <c r="A3" s="10" t="s">
        <v>5</v>
      </c>
      <c r="B3" s="10" t="s">
        <v>6</v>
      </c>
      <c r="C3" s="10" t="s">
        <v>42</v>
      </c>
      <c r="D3" s="10" t="s">
        <v>17</v>
      </c>
      <c r="E3" s="10" t="s">
        <v>16</v>
      </c>
      <c r="F3" s="10" t="s">
        <v>76</v>
      </c>
      <c r="G3" s="10" t="s">
        <v>9</v>
      </c>
      <c r="H3" s="10" t="s">
        <v>0</v>
      </c>
      <c r="I3" s="10" t="s">
        <v>1</v>
      </c>
      <c r="J3" s="10" t="s">
        <v>2</v>
      </c>
      <c r="K3" s="10" t="s">
        <v>10</v>
      </c>
      <c r="L3" s="10" t="s">
        <v>3</v>
      </c>
      <c r="M3" s="10" t="s">
        <v>11</v>
      </c>
    </row>
    <row r="4" spans="1:13" ht="144" customHeight="1">
      <c r="A4" s="15" t="s">
        <v>181</v>
      </c>
      <c r="B4" s="16" t="s">
        <v>182</v>
      </c>
      <c r="C4" s="14" t="s">
        <v>178</v>
      </c>
      <c r="D4" s="17" t="s">
        <v>20</v>
      </c>
      <c r="E4" s="12">
        <v>36</v>
      </c>
      <c r="F4" s="12">
        <v>4</v>
      </c>
      <c r="G4" s="110">
        <v>1</v>
      </c>
      <c r="H4" s="110">
        <v>1</v>
      </c>
      <c r="I4" s="110">
        <v>5</v>
      </c>
      <c r="J4" s="110">
        <v>5</v>
      </c>
      <c r="K4" s="110">
        <v>1</v>
      </c>
      <c r="L4" s="110">
        <v>1</v>
      </c>
      <c r="M4" s="15"/>
    </row>
    <row r="5" spans="1: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31.9" customHeight="1">
      <c r="A6" s="192" t="s">
        <v>81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</row>
    <row r="7" spans="1:13" s="6" customFormat="1" ht="55.9" customHeight="1">
      <c r="A7" s="10" t="s">
        <v>5</v>
      </c>
      <c r="B7" s="10" t="s">
        <v>6</v>
      </c>
      <c r="C7" s="10" t="s">
        <v>42</v>
      </c>
      <c r="D7" s="10" t="s">
        <v>17</v>
      </c>
      <c r="E7" s="10" t="s">
        <v>16</v>
      </c>
      <c r="F7" s="10" t="s">
        <v>76</v>
      </c>
      <c r="G7" s="10" t="s">
        <v>9</v>
      </c>
      <c r="H7" s="10" t="s">
        <v>0</v>
      </c>
      <c r="I7" s="10" t="s">
        <v>1</v>
      </c>
      <c r="J7" s="10" t="s">
        <v>2</v>
      </c>
      <c r="K7" s="10" t="s">
        <v>10</v>
      </c>
      <c r="L7" s="10" t="s">
        <v>3</v>
      </c>
    </row>
    <row r="8" spans="1:13" ht="126">
      <c r="A8" s="15" t="s">
        <v>181</v>
      </c>
      <c r="B8" s="16" t="s">
        <v>182</v>
      </c>
      <c r="C8" s="13" t="s">
        <v>178</v>
      </c>
      <c r="D8" s="17" t="s">
        <v>20</v>
      </c>
      <c r="E8" s="166">
        <f>E4/$E$4</f>
        <v>1</v>
      </c>
      <c r="F8" s="25">
        <f>F4/$E$4</f>
        <v>0.1111111111111111</v>
      </c>
      <c r="G8" s="25">
        <f t="shared" ref="G8:L8" si="0">G4/$E$4</f>
        <v>2.7777777777777776E-2</v>
      </c>
      <c r="H8" s="25">
        <f t="shared" si="0"/>
        <v>2.7777777777777776E-2</v>
      </c>
      <c r="I8" s="25">
        <f t="shared" si="0"/>
        <v>0.1388888888888889</v>
      </c>
      <c r="J8" s="25">
        <f t="shared" si="0"/>
        <v>0.1388888888888889</v>
      </c>
      <c r="K8" s="25">
        <f t="shared" si="0"/>
        <v>2.7777777777777776E-2</v>
      </c>
      <c r="L8" s="25">
        <f t="shared" si="0"/>
        <v>2.7777777777777776E-2</v>
      </c>
    </row>
  </sheetData>
  <mergeCells count="3">
    <mergeCell ref="A1:M1"/>
    <mergeCell ref="A2:M2"/>
    <mergeCell ref="A6:L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6DCD-A412-7A42-8160-D5E9105D3F20}">
  <sheetPr>
    <tabColor rgb="FF00B050"/>
  </sheetPr>
  <dimension ref="A1:M10"/>
  <sheetViews>
    <sheetView zoomScaleNormal="100" workbookViewId="0">
      <selection sqref="A1:M5"/>
    </sheetView>
  </sheetViews>
  <sheetFormatPr baseColWidth="10" defaultColWidth="10.7109375" defaultRowHeight="18"/>
  <cols>
    <col min="1" max="1" width="15" style="5" customWidth="1"/>
    <col min="2" max="2" width="14.7109375" style="5" customWidth="1"/>
    <col min="3" max="3" width="24.7109375" style="5" customWidth="1"/>
    <col min="4" max="4" width="20.140625" style="5" customWidth="1"/>
    <col min="5" max="5" width="21" style="5" customWidth="1"/>
    <col min="6" max="6" width="33.140625" style="5" customWidth="1"/>
    <col min="7" max="7" width="19.140625" style="5" customWidth="1"/>
    <col min="8" max="9" width="15.7109375" style="5" customWidth="1"/>
    <col min="10" max="10" width="19.7109375" style="5" customWidth="1"/>
    <col min="11" max="11" width="16.7109375" style="5" customWidth="1"/>
    <col min="12" max="12" width="24.140625" style="5" customWidth="1"/>
    <col min="13" max="13" width="21.7109375" style="5" customWidth="1"/>
    <col min="14" max="16384" width="10.7109375" style="5"/>
  </cols>
  <sheetData>
    <row r="1" spans="1:13" ht="42" customHeight="1">
      <c r="A1" s="192" t="s">
        <v>141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31.9" customHeight="1">
      <c r="A2" s="192" t="s">
        <v>84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3" s="6" customFormat="1" ht="61.9" customHeight="1">
      <c r="A3" s="10" t="s">
        <v>5</v>
      </c>
      <c r="B3" s="10" t="s">
        <v>6</v>
      </c>
      <c r="C3" s="10" t="s">
        <v>42</v>
      </c>
      <c r="D3" s="10" t="s">
        <v>7</v>
      </c>
      <c r="E3" s="10" t="s">
        <v>23</v>
      </c>
      <c r="F3" s="10" t="s">
        <v>76</v>
      </c>
      <c r="G3" s="10" t="s">
        <v>9</v>
      </c>
      <c r="H3" s="10" t="s">
        <v>0</v>
      </c>
      <c r="I3" s="10" t="s">
        <v>1</v>
      </c>
      <c r="J3" s="10" t="s">
        <v>2</v>
      </c>
      <c r="K3" s="10" t="s">
        <v>10</v>
      </c>
      <c r="L3" s="10" t="s">
        <v>3</v>
      </c>
      <c r="M3" s="10" t="s">
        <v>11</v>
      </c>
    </row>
    <row r="4" spans="1:13" ht="72" customHeight="1">
      <c r="A4" s="258" t="s">
        <v>181</v>
      </c>
      <c r="B4" s="256" t="s">
        <v>182</v>
      </c>
      <c r="C4" s="256" t="s">
        <v>177</v>
      </c>
      <c r="D4" s="13" t="s">
        <v>41</v>
      </c>
      <c r="E4" s="32">
        <v>316</v>
      </c>
      <c r="F4" s="17" t="s">
        <v>75</v>
      </c>
      <c r="G4" s="17" t="s">
        <v>75</v>
      </c>
      <c r="H4" s="17" t="s">
        <v>75</v>
      </c>
      <c r="I4" s="17" t="s">
        <v>75</v>
      </c>
      <c r="J4" s="17" t="s">
        <v>75</v>
      </c>
      <c r="K4" s="17" t="s">
        <v>75</v>
      </c>
      <c r="L4" s="17" t="s">
        <v>75</v>
      </c>
      <c r="M4" s="15"/>
    </row>
    <row r="5" spans="1:13" ht="90.75" customHeight="1">
      <c r="A5" s="258"/>
      <c r="B5" s="256"/>
      <c r="C5" s="256"/>
      <c r="D5" s="13" t="s">
        <v>12</v>
      </c>
      <c r="E5" s="17">
        <v>232</v>
      </c>
      <c r="F5" s="17" t="s">
        <v>75</v>
      </c>
      <c r="G5" s="17" t="s">
        <v>75</v>
      </c>
      <c r="H5" s="17" t="s">
        <v>75</v>
      </c>
      <c r="I5" s="17" t="s">
        <v>75</v>
      </c>
      <c r="J5" s="17" t="s">
        <v>75</v>
      </c>
      <c r="K5" s="17" t="s">
        <v>75</v>
      </c>
      <c r="L5" s="17" t="s">
        <v>75</v>
      </c>
      <c r="M5" s="15"/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3" ht="31.9" customHeight="1">
      <c r="A7" s="192" t="s">
        <v>83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</row>
    <row r="8" spans="1:13" s="6" customFormat="1" ht="64.150000000000006" customHeight="1">
      <c r="A8" s="10" t="s">
        <v>5</v>
      </c>
      <c r="B8" s="10" t="s">
        <v>6</v>
      </c>
      <c r="C8" s="10" t="s">
        <v>42</v>
      </c>
      <c r="D8" s="10" t="s">
        <v>28</v>
      </c>
      <c r="E8" s="10" t="s">
        <v>23</v>
      </c>
      <c r="F8" s="10" t="s">
        <v>76</v>
      </c>
      <c r="G8" s="10" t="s">
        <v>9</v>
      </c>
      <c r="H8" s="10" t="s">
        <v>0</v>
      </c>
      <c r="I8" s="10" t="s">
        <v>1</v>
      </c>
      <c r="J8" s="10" t="s">
        <v>2</v>
      </c>
      <c r="K8" s="10" t="s">
        <v>10</v>
      </c>
      <c r="L8" s="10" t="s">
        <v>3</v>
      </c>
    </row>
    <row r="9" spans="1:13" ht="59.25" customHeight="1">
      <c r="A9" s="258" t="s">
        <v>181</v>
      </c>
      <c r="B9" s="256" t="s">
        <v>182</v>
      </c>
      <c r="C9" s="257" t="s">
        <v>178</v>
      </c>
      <c r="D9" s="15" t="s">
        <v>41</v>
      </c>
      <c r="E9" s="166">
        <f>E4/$E4</f>
        <v>1</v>
      </c>
      <c r="F9" s="25" t="s">
        <v>75</v>
      </c>
      <c r="G9" s="25" t="s">
        <v>75</v>
      </c>
      <c r="H9" s="25" t="s">
        <v>75</v>
      </c>
      <c r="I9" s="25" t="s">
        <v>75</v>
      </c>
      <c r="J9" s="25" t="s">
        <v>75</v>
      </c>
      <c r="K9" s="25" t="s">
        <v>75</v>
      </c>
      <c r="L9" s="25" t="s">
        <v>75</v>
      </c>
    </row>
    <row r="10" spans="1:13" ht="46.5" customHeight="1">
      <c r="A10" s="258"/>
      <c r="B10" s="256"/>
      <c r="C10" s="257"/>
      <c r="D10" s="13" t="s">
        <v>12</v>
      </c>
      <c r="E10" s="166">
        <f>E5/$E$5</f>
        <v>1</v>
      </c>
      <c r="F10" s="166" t="s">
        <v>75</v>
      </c>
      <c r="G10" s="166" t="s">
        <v>75</v>
      </c>
      <c r="H10" s="166" t="s">
        <v>75</v>
      </c>
      <c r="I10" s="166" t="s">
        <v>75</v>
      </c>
      <c r="J10" s="166" t="s">
        <v>75</v>
      </c>
      <c r="K10" s="166" t="s">
        <v>75</v>
      </c>
      <c r="L10" s="166" t="s">
        <v>75</v>
      </c>
    </row>
  </sheetData>
  <mergeCells count="9">
    <mergeCell ref="A1:M1"/>
    <mergeCell ref="A2:M2"/>
    <mergeCell ref="C4:C5"/>
    <mergeCell ref="A7:L7"/>
    <mergeCell ref="C9:C10"/>
    <mergeCell ref="A4:A5"/>
    <mergeCell ref="B4:B5"/>
    <mergeCell ref="A9:A10"/>
    <mergeCell ref="B9:B1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F189-E2D6-1847-A3E0-0A7D55433DDF}">
  <sheetPr>
    <tabColor rgb="FF00B050"/>
  </sheetPr>
  <dimension ref="A1:M12"/>
  <sheetViews>
    <sheetView zoomScale="70" zoomScaleNormal="70" workbookViewId="0">
      <selection activeCell="O10" sqref="O10"/>
    </sheetView>
  </sheetViews>
  <sheetFormatPr baseColWidth="10" defaultColWidth="10.7109375" defaultRowHeight="15.75" customHeight="1"/>
  <cols>
    <col min="1" max="1" width="10.7109375" style="5"/>
    <col min="2" max="2" width="20" style="5" customWidth="1"/>
    <col min="3" max="3" width="18.28515625" style="5" customWidth="1"/>
    <col min="4" max="4" width="24" style="5" customWidth="1"/>
    <col min="5" max="5" width="25.7109375" style="5" customWidth="1"/>
    <col min="6" max="6" width="22.7109375" style="5" customWidth="1"/>
    <col min="7" max="7" width="15.7109375" style="5" customWidth="1"/>
    <col min="8" max="8" width="27" style="5" customWidth="1"/>
    <col min="9" max="10" width="25.28515625" style="5" customWidth="1"/>
    <col min="11" max="11" width="32.28515625" style="5" customWidth="1"/>
    <col min="12" max="12" width="25.28515625" style="5" customWidth="1"/>
    <col min="13" max="13" width="21.7109375" style="5" customWidth="1"/>
    <col min="14" max="16384" width="10.7109375" style="5"/>
  </cols>
  <sheetData>
    <row r="1" spans="1:13" ht="52.9" customHeight="1">
      <c r="A1" s="192" t="s">
        <v>142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24" customHeight="1">
      <c r="A2" s="192" t="s">
        <v>85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3" s="6" customFormat="1" ht="25.15" customHeight="1">
      <c r="A3" s="192" t="s">
        <v>5</v>
      </c>
      <c r="B3" s="192" t="s">
        <v>6</v>
      </c>
      <c r="C3" s="192" t="s">
        <v>42</v>
      </c>
      <c r="D3" s="192" t="s">
        <v>29</v>
      </c>
      <c r="E3" s="192" t="s">
        <v>30</v>
      </c>
      <c r="F3" s="192" t="s">
        <v>9</v>
      </c>
      <c r="G3" s="192"/>
      <c r="H3" s="192"/>
      <c r="I3" s="192" t="s">
        <v>0</v>
      </c>
      <c r="J3" s="192"/>
      <c r="K3" s="192" t="s">
        <v>3</v>
      </c>
      <c r="L3" s="192"/>
      <c r="M3" s="192" t="s">
        <v>11</v>
      </c>
    </row>
    <row r="4" spans="1:13" ht="144" customHeight="1">
      <c r="A4" s="192"/>
      <c r="B4" s="192"/>
      <c r="C4" s="192"/>
      <c r="D4" s="192"/>
      <c r="E4" s="192"/>
      <c r="F4" s="20" t="s">
        <v>18</v>
      </c>
      <c r="G4" s="21" t="s">
        <v>19</v>
      </c>
      <c r="H4" s="21" t="s">
        <v>90</v>
      </c>
      <c r="I4" s="21" t="s">
        <v>93</v>
      </c>
      <c r="J4" s="21" t="s">
        <v>94</v>
      </c>
      <c r="K4" s="21" t="s">
        <v>91</v>
      </c>
      <c r="L4" s="21" t="s">
        <v>92</v>
      </c>
      <c r="M4" s="192"/>
    </row>
    <row r="5" spans="1:13" ht="136.15" customHeight="1">
      <c r="A5" s="259" t="s">
        <v>181</v>
      </c>
      <c r="B5" s="261" t="s">
        <v>182</v>
      </c>
      <c r="C5" s="265" t="s">
        <v>178</v>
      </c>
      <c r="D5" s="16" t="s">
        <v>162</v>
      </c>
      <c r="E5" s="12">
        <v>15</v>
      </c>
      <c r="F5" s="12">
        <v>7</v>
      </c>
      <c r="G5" s="12">
        <v>8</v>
      </c>
      <c r="H5" s="12">
        <v>0</v>
      </c>
      <c r="I5" s="12">
        <v>0</v>
      </c>
      <c r="J5" s="12">
        <v>15</v>
      </c>
      <c r="K5" s="12">
        <v>0</v>
      </c>
      <c r="L5" s="17">
        <v>15</v>
      </c>
      <c r="M5" s="18"/>
    </row>
    <row r="6" spans="1:13" ht="70.150000000000006" customHeight="1">
      <c r="A6" s="260"/>
      <c r="B6" s="262"/>
      <c r="C6" s="266"/>
      <c r="D6" s="16" t="s">
        <v>163</v>
      </c>
      <c r="E6" s="17">
        <v>21</v>
      </c>
      <c r="F6" s="17">
        <v>10</v>
      </c>
      <c r="G6" s="17">
        <v>11</v>
      </c>
      <c r="H6" s="17">
        <v>0</v>
      </c>
      <c r="I6" s="17">
        <v>0</v>
      </c>
      <c r="J6" s="17">
        <v>21</v>
      </c>
      <c r="K6" s="17">
        <v>0</v>
      </c>
      <c r="L6" s="17">
        <v>21</v>
      </c>
      <c r="M6" s="18"/>
    </row>
    <row r="7" spans="1:13" ht="18">
      <c r="A7" s="9"/>
      <c r="B7" s="9"/>
      <c r="C7" s="9"/>
      <c r="D7" s="19"/>
      <c r="E7" s="9"/>
      <c r="F7" s="9"/>
      <c r="G7" s="9"/>
      <c r="H7" s="9"/>
    </row>
    <row r="8" spans="1:13" ht="31.9" customHeight="1">
      <c r="A8" s="192" t="s">
        <v>86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</row>
    <row r="9" spans="1:13" s="6" customFormat="1" ht="25.15" customHeight="1">
      <c r="A9" s="192" t="s">
        <v>5</v>
      </c>
      <c r="B9" s="192" t="s">
        <v>6</v>
      </c>
      <c r="C9" s="192" t="s">
        <v>42</v>
      </c>
      <c r="D9" s="192" t="s">
        <v>29</v>
      </c>
      <c r="E9" s="192" t="s">
        <v>30</v>
      </c>
      <c r="F9" s="192" t="s">
        <v>9</v>
      </c>
      <c r="G9" s="192"/>
      <c r="H9" s="192"/>
      <c r="I9" s="192" t="s">
        <v>0</v>
      </c>
      <c r="J9" s="192"/>
      <c r="K9" s="192" t="s">
        <v>3</v>
      </c>
      <c r="L9" s="192"/>
    </row>
    <row r="10" spans="1:13" ht="129" customHeight="1">
      <c r="A10" s="192"/>
      <c r="B10" s="192"/>
      <c r="C10" s="192"/>
      <c r="D10" s="192"/>
      <c r="E10" s="192"/>
      <c r="F10" s="20" t="s">
        <v>18</v>
      </c>
      <c r="G10" s="21" t="s">
        <v>19</v>
      </c>
      <c r="H10" s="21" t="s">
        <v>90</v>
      </c>
      <c r="I10" s="21" t="s">
        <v>63</v>
      </c>
      <c r="J10" s="21" t="s">
        <v>64</v>
      </c>
      <c r="K10" s="21" t="s">
        <v>91</v>
      </c>
      <c r="L10" s="21" t="s">
        <v>92</v>
      </c>
    </row>
    <row r="11" spans="1:13" ht="79.900000000000006" customHeight="1">
      <c r="A11" s="259" t="s">
        <v>181</v>
      </c>
      <c r="B11" s="261" t="s">
        <v>182</v>
      </c>
      <c r="C11" s="263" t="s">
        <v>178</v>
      </c>
      <c r="D11" s="16" t="s">
        <v>162</v>
      </c>
      <c r="E11" s="22">
        <f t="shared" ref="E11:L11" si="0">E5/$E$5</f>
        <v>1</v>
      </c>
      <c r="F11" s="23">
        <f t="shared" si="0"/>
        <v>0.46666666666666667</v>
      </c>
      <c r="G11" s="23">
        <f t="shared" si="0"/>
        <v>0.53333333333333333</v>
      </c>
      <c r="H11" s="23">
        <f t="shared" si="0"/>
        <v>0</v>
      </c>
      <c r="I11" s="23">
        <f t="shared" si="0"/>
        <v>0</v>
      </c>
      <c r="J11" s="23">
        <f t="shared" si="0"/>
        <v>1</v>
      </c>
      <c r="K11" s="24">
        <f t="shared" si="0"/>
        <v>0</v>
      </c>
      <c r="L11" s="25">
        <f t="shared" si="0"/>
        <v>1</v>
      </c>
    </row>
    <row r="12" spans="1:13" ht="57" customHeight="1">
      <c r="A12" s="260"/>
      <c r="B12" s="262"/>
      <c r="C12" s="264"/>
      <c r="D12" s="16" t="s">
        <v>163</v>
      </c>
      <c r="E12" s="22">
        <f>E6/$E$6</f>
        <v>1</v>
      </c>
      <c r="F12" s="22">
        <f t="shared" ref="F12:L12" si="1">F6/$E$6</f>
        <v>0.47619047619047616</v>
      </c>
      <c r="G12" s="22">
        <f>G6/$E$6</f>
        <v>0.52380952380952384</v>
      </c>
      <c r="H12" s="22">
        <f>H6/$E$6</f>
        <v>0</v>
      </c>
      <c r="I12" s="22">
        <f>I6/$E$6</f>
        <v>0</v>
      </c>
      <c r="J12" s="22">
        <f t="shared" si="1"/>
        <v>1</v>
      </c>
      <c r="K12" s="22">
        <f>K6/$E$6</f>
        <v>0</v>
      </c>
      <c r="L12" s="22">
        <f t="shared" si="1"/>
        <v>1</v>
      </c>
    </row>
  </sheetData>
  <mergeCells count="26">
    <mergeCell ref="F9:H9"/>
    <mergeCell ref="I9:J9"/>
    <mergeCell ref="K9:L9"/>
    <mergeCell ref="A5:A6"/>
    <mergeCell ref="B5:B6"/>
    <mergeCell ref="A9:A10"/>
    <mergeCell ref="B9:B10"/>
    <mergeCell ref="C9:C10"/>
    <mergeCell ref="D9:D10"/>
    <mergeCell ref="E9:E10"/>
    <mergeCell ref="A11:A12"/>
    <mergeCell ref="B11:B12"/>
    <mergeCell ref="C11:C12"/>
    <mergeCell ref="A1:M1"/>
    <mergeCell ref="A2:M2"/>
    <mergeCell ref="A3:A4"/>
    <mergeCell ref="B3:B4"/>
    <mergeCell ref="C3:C4"/>
    <mergeCell ref="D3:D4"/>
    <mergeCell ref="E3:E4"/>
    <mergeCell ref="F3:H3"/>
    <mergeCell ref="I3:J3"/>
    <mergeCell ref="K3:L3"/>
    <mergeCell ref="M3:M4"/>
    <mergeCell ref="C5:C6"/>
    <mergeCell ref="A8:L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FCC37-DCA2-7A4C-905A-DEC507CAD284}">
  <sheetPr>
    <tabColor rgb="FF00B050"/>
  </sheetPr>
  <dimension ref="A1:M7"/>
  <sheetViews>
    <sheetView topLeftCell="A7" zoomScale="44" zoomScaleNormal="44" workbookViewId="0">
      <selection sqref="A1:M7"/>
    </sheetView>
  </sheetViews>
  <sheetFormatPr baseColWidth="10" defaultColWidth="10.7109375" defaultRowHeight="34.15" customHeight="1"/>
  <cols>
    <col min="1" max="1" width="15.7109375" style="5" customWidth="1"/>
    <col min="2" max="2" width="17.28515625" style="5" customWidth="1"/>
    <col min="3" max="3" width="21.140625" style="5" customWidth="1"/>
    <col min="4" max="4" width="29.7109375" style="5" customWidth="1"/>
    <col min="5" max="5" width="25.140625" style="5" customWidth="1"/>
    <col min="6" max="6" width="27.28515625" style="5" customWidth="1"/>
    <col min="7" max="7" width="23.7109375" style="5" customWidth="1"/>
    <col min="8" max="8" width="18.42578125" style="5" customWidth="1"/>
    <col min="9" max="9" width="19.140625" style="5" customWidth="1"/>
    <col min="10" max="10" width="20" style="5" customWidth="1"/>
    <col min="11" max="11" width="18.42578125" style="5" customWidth="1"/>
    <col min="12" max="12" width="28.42578125" style="5" customWidth="1"/>
    <col min="13" max="13" width="21" style="5" customWidth="1"/>
    <col min="14" max="16384" width="10.7109375" style="5"/>
  </cols>
  <sheetData>
    <row r="1" spans="1:13" ht="54" customHeight="1">
      <c r="A1" s="192" t="s">
        <v>143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34.15" customHeight="1">
      <c r="A2" s="192" t="s">
        <v>87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3" s="6" customFormat="1" ht="58.15" customHeight="1">
      <c r="A3" s="10" t="s">
        <v>5</v>
      </c>
      <c r="B3" s="10" t="s">
        <v>6</v>
      </c>
      <c r="C3" s="10" t="s">
        <v>42</v>
      </c>
      <c r="D3" s="10" t="s">
        <v>169</v>
      </c>
      <c r="E3" s="10" t="s">
        <v>168</v>
      </c>
      <c r="F3" s="10" t="s">
        <v>76</v>
      </c>
      <c r="G3" s="10" t="s">
        <v>9</v>
      </c>
      <c r="H3" s="10" t="s">
        <v>0</v>
      </c>
      <c r="I3" s="10" t="s">
        <v>1</v>
      </c>
      <c r="J3" s="10" t="s">
        <v>2</v>
      </c>
      <c r="K3" s="10" t="s">
        <v>10</v>
      </c>
      <c r="L3" s="10" t="s">
        <v>3</v>
      </c>
      <c r="M3" s="10" t="s">
        <v>11</v>
      </c>
    </row>
    <row r="4" spans="1:13" ht="56.25" customHeight="1">
      <c r="A4" s="259" t="s">
        <v>181</v>
      </c>
      <c r="B4" s="261" t="s">
        <v>182</v>
      </c>
      <c r="C4" s="265" t="s">
        <v>178</v>
      </c>
      <c r="D4" s="14" t="s">
        <v>164</v>
      </c>
      <c r="E4" s="12">
        <v>8</v>
      </c>
      <c r="F4" s="12">
        <v>1</v>
      </c>
      <c r="G4" s="13">
        <v>3</v>
      </c>
      <c r="H4" s="13">
        <v>0</v>
      </c>
      <c r="I4" s="15">
        <v>8</v>
      </c>
      <c r="J4" s="15">
        <v>0</v>
      </c>
      <c r="K4" s="15">
        <v>0</v>
      </c>
      <c r="L4" s="15">
        <v>3</v>
      </c>
      <c r="M4" s="15"/>
    </row>
    <row r="5" spans="1:13" ht="78" customHeight="1">
      <c r="A5" s="267"/>
      <c r="B5" s="268"/>
      <c r="C5" s="269"/>
      <c r="D5" s="14" t="s">
        <v>165</v>
      </c>
      <c r="E5" s="17">
        <v>2</v>
      </c>
      <c r="F5" s="17">
        <v>1</v>
      </c>
      <c r="G5" s="13">
        <v>2</v>
      </c>
      <c r="H5" s="13">
        <v>0</v>
      </c>
      <c r="I5" s="15">
        <v>1</v>
      </c>
      <c r="J5" s="15">
        <v>0</v>
      </c>
      <c r="K5" s="15">
        <v>0</v>
      </c>
      <c r="L5" s="15">
        <v>0</v>
      </c>
      <c r="M5" s="15"/>
    </row>
    <row r="6" spans="1:13" ht="78" customHeight="1">
      <c r="A6" s="267"/>
      <c r="B6" s="268"/>
      <c r="C6" s="269"/>
      <c r="D6" s="14" t="s">
        <v>166</v>
      </c>
      <c r="E6" s="17">
        <v>23</v>
      </c>
      <c r="F6" s="17">
        <v>7</v>
      </c>
      <c r="G6" s="13">
        <v>18</v>
      </c>
      <c r="H6" s="13">
        <v>9</v>
      </c>
      <c r="I6" s="15">
        <v>6</v>
      </c>
      <c r="J6" s="15">
        <v>1</v>
      </c>
      <c r="K6" s="15">
        <v>1</v>
      </c>
      <c r="L6" s="15">
        <v>3</v>
      </c>
      <c r="M6" s="15"/>
    </row>
    <row r="7" spans="1:13" ht="78" customHeight="1">
      <c r="A7" s="260"/>
      <c r="B7" s="262"/>
      <c r="C7" s="266"/>
      <c r="D7" s="14" t="s">
        <v>167</v>
      </c>
      <c r="E7" s="17">
        <v>7</v>
      </c>
      <c r="F7" s="17">
        <v>0</v>
      </c>
      <c r="G7" s="13">
        <v>0</v>
      </c>
      <c r="H7" s="13">
        <v>6</v>
      </c>
      <c r="I7" s="15">
        <v>0</v>
      </c>
      <c r="J7" s="15">
        <v>0</v>
      </c>
      <c r="K7" s="15">
        <v>0</v>
      </c>
      <c r="L7" s="15">
        <v>3</v>
      </c>
      <c r="M7" s="15"/>
    </row>
  </sheetData>
  <mergeCells count="5">
    <mergeCell ref="A1:M1"/>
    <mergeCell ref="A2:M2"/>
    <mergeCell ref="A4:A7"/>
    <mergeCell ref="B4:B7"/>
    <mergeCell ref="C4:C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124A-016F-3144-AAB1-52527DE7149E}">
  <sheetPr>
    <tabColor rgb="FF00B050"/>
  </sheetPr>
  <dimension ref="A1:M5"/>
  <sheetViews>
    <sheetView topLeftCell="A13" zoomScale="60" zoomScaleNormal="60" workbookViewId="0">
      <selection sqref="A1:M4"/>
    </sheetView>
  </sheetViews>
  <sheetFormatPr baseColWidth="10" defaultColWidth="10.7109375" defaultRowHeight="18"/>
  <cols>
    <col min="1" max="2" width="16.7109375" style="5" customWidth="1"/>
    <col min="3" max="3" width="19" style="5" customWidth="1"/>
    <col min="4" max="4" width="26" style="5" customWidth="1"/>
    <col min="5" max="6" width="38.42578125" style="5" customWidth="1"/>
    <col min="7" max="7" width="20.7109375" style="5" customWidth="1"/>
    <col min="8" max="11" width="15.7109375" style="5" customWidth="1"/>
    <col min="12" max="12" width="24" style="5" customWidth="1"/>
    <col min="13" max="13" width="21.42578125" style="5" customWidth="1"/>
    <col min="14" max="16384" width="10.7109375" style="5"/>
  </cols>
  <sheetData>
    <row r="1" spans="1:13" ht="49.15" customHeight="1">
      <c r="A1" s="192" t="s">
        <v>144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31.9" customHeight="1">
      <c r="A2" s="192" t="s">
        <v>88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3" s="6" customFormat="1" ht="64.150000000000006" customHeight="1">
      <c r="A3" s="10" t="s">
        <v>5</v>
      </c>
      <c r="B3" s="10" t="s">
        <v>6</v>
      </c>
      <c r="C3" s="10" t="s">
        <v>42</v>
      </c>
      <c r="D3" s="10" t="s">
        <v>31</v>
      </c>
      <c r="E3" s="10" t="s">
        <v>32</v>
      </c>
      <c r="F3" s="10" t="s">
        <v>76</v>
      </c>
      <c r="G3" s="10" t="s">
        <v>9</v>
      </c>
      <c r="H3" s="10" t="s">
        <v>0</v>
      </c>
      <c r="I3" s="10" t="s">
        <v>1</v>
      </c>
      <c r="J3" s="10" t="s">
        <v>2</v>
      </c>
      <c r="K3" s="10" t="s">
        <v>10</v>
      </c>
      <c r="L3" s="10" t="s">
        <v>3</v>
      </c>
      <c r="M3" s="10" t="s">
        <v>11</v>
      </c>
    </row>
    <row r="4" spans="1:13" ht="144.75" customHeight="1">
      <c r="A4" s="15" t="s">
        <v>181</v>
      </c>
      <c r="B4" s="16" t="s">
        <v>182</v>
      </c>
      <c r="C4" s="14" t="s">
        <v>178</v>
      </c>
      <c r="D4" s="14" t="s">
        <v>33</v>
      </c>
      <c r="E4" s="12">
        <v>54</v>
      </c>
      <c r="F4" s="12">
        <v>10</v>
      </c>
      <c r="G4" s="13">
        <v>9</v>
      </c>
      <c r="H4" s="13">
        <v>10</v>
      </c>
      <c r="I4" s="13">
        <v>26</v>
      </c>
      <c r="J4" s="13">
        <v>11</v>
      </c>
      <c r="K4" s="13">
        <v>8</v>
      </c>
      <c r="L4" s="13">
        <v>2</v>
      </c>
      <c r="M4" s="167" t="s">
        <v>185</v>
      </c>
    </row>
    <row r="5" spans="1: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</sheetData>
  <mergeCells count="2">
    <mergeCell ref="A1:M1"/>
    <mergeCell ref="A2:M2"/>
  </mergeCells>
  <hyperlinks>
    <hyperlink ref="M4" r:id="rId1" xr:uid="{F3152BB3-BEA7-47B6-AC0C-ED3472CF0A8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BFDAF-3401-A84D-81E2-7D3081E6DFF8}">
  <sheetPr>
    <tabColor rgb="FF00B050"/>
  </sheetPr>
  <dimension ref="A1:M11"/>
  <sheetViews>
    <sheetView topLeftCell="A7" zoomScale="48" zoomScaleNormal="48" workbookViewId="0">
      <selection sqref="A1:M10"/>
    </sheetView>
  </sheetViews>
  <sheetFormatPr baseColWidth="10" defaultColWidth="8.7109375" defaultRowHeight="18"/>
  <cols>
    <col min="1" max="1" width="15.28515625" style="39" customWidth="1"/>
    <col min="2" max="2" width="16.85546875" style="39" customWidth="1"/>
    <col min="3" max="3" width="20.140625" style="39" customWidth="1"/>
    <col min="4" max="4" width="25" style="39" customWidth="1"/>
    <col min="5" max="5" width="20.28515625" style="39" customWidth="1"/>
    <col min="6" max="6" width="32.42578125" style="39" customWidth="1"/>
    <col min="7" max="7" width="25.7109375" style="39" customWidth="1"/>
    <col min="8" max="8" width="14.42578125" style="39" customWidth="1"/>
    <col min="9" max="9" width="19" style="39" customWidth="1"/>
    <col min="10" max="10" width="19.28515625" style="39" customWidth="1"/>
    <col min="11" max="11" width="21" style="39" customWidth="1"/>
    <col min="12" max="12" width="25.42578125" style="39" customWidth="1"/>
    <col min="13" max="13" width="18.42578125" style="39" customWidth="1"/>
    <col min="14" max="16374" width="9.140625" style="39" bestFit="1" customWidth="1"/>
    <col min="16375" max="16383" width="8.7109375" style="39" bestFit="1" customWidth="1"/>
    <col min="16384" max="16384" width="8.7109375" style="39"/>
  </cols>
  <sheetData>
    <row r="1" spans="1:13" ht="66" customHeight="1">
      <c r="A1" s="171" t="s">
        <v>173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3"/>
    </row>
    <row r="2" spans="1:13" ht="32.25" customHeight="1">
      <c r="A2" s="174" t="s">
        <v>49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6"/>
    </row>
    <row r="3" spans="1:13" s="40" customFormat="1" ht="49.9" customHeight="1">
      <c r="A3" s="10" t="s">
        <v>5</v>
      </c>
      <c r="B3" s="10" t="s">
        <v>6</v>
      </c>
      <c r="C3" s="10" t="s">
        <v>42</v>
      </c>
      <c r="D3" s="10" t="s">
        <v>7</v>
      </c>
      <c r="E3" s="10" t="s">
        <v>8</v>
      </c>
      <c r="F3" s="10" t="s">
        <v>76</v>
      </c>
      <c r="G3" s="10" t="s">
        <v>9</v>
      </c>
      <c r="H3" s="10" t="s">
        <v>0</v>
      </c>
      <c r="I3" s="10" t="s">
        <v>1</v>
      </c>
      <c r="J3" s="10" t="s">
        <v>2</v>
      </c>
      <c r="K3" s="10" t="s">
        <v>10</v>
      </c>
      <c r="L3" s="10" t="s">
        <v>3</v>
      </c>
      <c r="M3" s="27" t="s">
        <v>11</v>
      </c>
    </row>
    <row r="4" spans="1:13" s="40" customFormat="1" ht="65.25" customHeight="1">
      <c r="A4" s="170" t="s">
        <v>181</v>
      </c>
      <c r="B4" s="177" t="s">
        <v>182</v>
      </c>
      <c r="C4" s="177" t="s">
        <v>178</v>
      </c>
      <c r="D4" s="17" t="s">
        <v>41</v>
      </c>
      <c r="E4" s="17">
        <v>8</v>
      </c>
      <c r="F4" s="114">
        <v>2</v>
      </c>
      <c r="G4" s="114">
        <v>0</v>
      </c>
      <c r="H4" s="114">
        <v>1</v>
      </c>
      <c r="I4" s="114">
        <v>8</v>
      </c>
      <c r="J4" s="114">
        <v>5</v>
      </c>
      <c r="K4" s="114">
        <v>1</v>
      </c>
      <c r="L4" s="115">
        <v>2</v>
      </c>
      <c r="M4" s="116"/>
    </row>
    <row r="5" spans="1:13" ht="66.75" customHeight="1">
      <c r="A5" s="170"/>
      <c r="B5" s="177"/>
      <c r="C5" s="177"/>
      <c r="D5" s="110" t="s">
        <v>12</v>
      </c>
      <c r="E5" s="17">
        <v>7</v>
      </c>
      <c r="F5" s="17">
        <v>1</v>
      </c>
      <c r="G5" s="117">
        <v>0</v>
      </c>
      <c r="H5" s="117">
        <v>0</v>
      </c>
      <c r="I5" s="117">
        <v>7</v>
      </c>
      <c r="J5" s="117">
        <v>4</v>
      </c>
      <c r="K5" s="117">
        <v>1</v>
      </c>
      <c r="L5" s="117">
        <v>0</v>
      </c>
      <c r="M5" s="116"/>
    </row>
    <row r="6" spans="1:13" ht="20.25" customHeight="1"/>
    <row r="7" spans="1:13" ht="20.25" customHeight="1">
      <c r="A7" s="184" t="s">
        <v>48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</row>
    <row r="8" spans="1:13" s="40" customFormat="1" ht="48" customHeight="1">
      <c r="A8" s="10" t="s">
        <v>5</v>
      </c>
      <c r="B8" s="10" t="s">
        <v>6</v>
      </c>
      <c r="C8" s="10" t="s">
        <v>42</v>
      </c>
      <c r="D8" s="10" t="s">
        <v>7</v>
      </c>
      <c r="E8" s="10" t="s">
        <v>8</v>
      </c>
      <c r="F8" s="10" t="s">
        <v>76</v>
      </c>
      <c r="G8" s="10" t="s">
        <v>9</v>
      </c>
      <c r="H8" s="10" t="s">
        <v>0</v>
      </c>
      <c r="I8" s="10" t="s">
        <v>1</v>
      </c>
      <c r="J8" s="10" t="s">
        <v>2</v>
      </c>
      <c r="K8" s="10" t="s">
        <v>10</v>
      </c>
      <c r="L8" s="10" t="s">
        <v>3</v>
      </c>
    </row>
    <row r="9" spans="1:13" s="40" customFormat="1" ht="72.75" customHeight="1">
      <c r="A9" s="170" t="s">
        <v>181</v>
      </c>
      <c r="B9" s="177" t="s">
        <v>182</v>
      </c>
      <c r="C9" s="182" t="s">
        <v>178</v>
      </c>
      <c r="D9" s="17" t="s">
        <v>41</v>
      </c>
      <c r="E9" s="118">
        <f t="shared" ref="E9:L9" si="0">E4/$E$4</f>
        <v>1</v>
      </c>
      <c r="F9" s="118">
        <f t="shared" si="0"/>
        <v>0.25</v>
      </c>
      <c r="G9" s="118">
        <f t="shared" si="0"/>
        <v>0</v>
      </c>
      <c r="H9" s="118">
        <f t="shared" si="0"/>
        <v>0.125</v>
      </c>
      <c r="I9" s="118">
        <f t="shared" si="0"/>
        <v>1</v>
      </c>
      <c r="J9" s="118">
        <f t="shared" si="0"/>
        <v>0.625</v>
      </c>
      <c r="K9" s="118">
        <f t="shared" si="0"/>
        <v>0.125</v>
      </c>
      <c r="L9" s="118">
        <f t="shared" si="0"/>
        <v>0.25</v>
      </c>
    </row>
    <row r="10" spans="1:13" ht="60.75" customHeight="1">
      <c r="A10" s="170"/>
      <c r="B10" s="177"/>
      <c r="C10" s="183"/>
      <c r="D10" s="110" t="s">
        <v>12</v>
      </c>
      <c r="E10" s="118">
        <f t="shared" ref="E10:L10" si="1">E5/$E$5</f>
        <v>1</v>
      </c>
      <c r="F10" s="118">
        <f t="shared" si="1"/>
        <v>0.14285714285714285</v>
      </c>
      <c r="G10" s="118">
        <f t="shared" si="1"/>
        <v>0</v>
      </c>
      <c r="H10" s="118">
        <f t="shared" si="1"/>
        <v>0</v>
      </c>
      <c r="I10" s="118">
        <f t="shared" si="1"/>
        <v>1</v>
      </c>
      <c r="J10" s="118">
        <f t="shared" si="1"/>
        <v>0.5714285714285714</v>
      </c>
      <c r="K10" s="118">
        <f t="shared" si="1"/>
        <v>0.14285714285714285</v>
      </c>
      <c r="L10" s="118">
        <f t="shared" si="1"/>
        <v>0</v>
      </c>
    </row>
    <row r="11" spans="1:13" ht="20.25" customHeight="1"/>
  </sheetData>
  <mergeCells count="9">
    <mergeCell ref="A9:A10"/>
    <mergeCell ref="B9:B10"/>
    <mergeCell ref="C9:C10"/>
    <mergeCell ref="A1:M1"/>
    <mergeCell ref="A2:M2"/>
    <mergeCell ref="C4:C5"/>
    <mergeCell ref="A7:L7"/>
    <mergeCell ref="A4:A5"/>
    <mergeCell ref="B4:B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53F4-6BA5-4C44-9318-3A3482A153E8}">
  <sheetPr>
    <tabColor rgb="FF00B050"/>
  </sheetPr>
  <dimension ref="A1:M5"/>
  <sheetViews>
    <sheetView zoomScale="90" zoomScaleNormal="90" workbookViewId="0">
      <selection sqref="A1:M4"/>
    </sheetView>
  </sheetViews>
  <sheetFormatPr baseColWidth="10" defaultColWidth="10.7109375" defaultRowHeight="18"/>
  <cols>
    <col min="1" max="1" width="15.42578125" style="5" customWidth="1"/>
    <col min="2" max="2" width="16" style="5" customWidth="1"/>
    <col min="3" max="3" width="17.7109375" style="5" customWidth="1"/>
    <col min="4" max="4" width="20" style="5" customWidth="1"/>
    <col min="5" max="5" width="24.7109375" style="5" customWidth="1"/>
    <col min="6" max="6" width="35.42578125" style="5" customWidth="1"/>
    <col min="7" max="7" width="20.7109375" style="5" customWidth="1"/>
    <col min="8" max="9" width="15.7109375" style="5" customWidth="1"/>
    <col min="10" max="10" width="20.7109375" style="5" customWidth="1"/>
    <col min="11" max="11" width="15.7109375" style="5" customWidth="1"/>
    <col min="12" max="12" width="27.7109375" style="5" customWidth="1"/>
    <col min="13" max="13" width="18.140625" style="5" customWidth="1"/>
    <col min="14" max="16384" width="10.7109375" style="5"/>
  </cols>
  <sheetData>
    <row r="1" spans="1:13" ht="54" customHeight="1">
      <c r="A1" s="270" t="s">
        <v>145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ht="31.9" customHeight="1">
      <c r="A2" s="192" t="s">
        <v>89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3" s="6" customFormat="1" ht="60" customHeight="1">
      <c r="A3" s="10" t="s">
        <v>5</v>
      </c>
      <c r="B3" s="10" t="s">
        <v>6</v>
      </c>
      <c r="C3" s="10" t="s">
        <v>42</v>
      </c>
      <c r="D3" s="10" t="s">
        <v>31</v>
      </c>
      <c r="E3" s="10" t="s">
        <v>32</v>
      </c>
      <c r="F3" s="10" t="s">
        <v>76</v>
      </c>
      <c r="G3" s="10" t="s">
        <v>9</v>
      </c>
      <c r="H3" s="10" t="s">
        <v>0</v>
      </c>
      <c r="I3" s="10" t="s">
        <v>1</v>
      </c>
      <c r="J3" s="10" t="s">
        <v>2</v>
      </c>
      <c r="K3" s="10" t="s">
        <v>10</v>
      </c>
      <c r="L3" s="10" t="s">
        <v>3</v>
      </c>
      <c r="M3" s="10" t="s">
        <v>11</v>
      </c>
    </row>
    <row r="4" spans="1:13" ht="135" customHeight="1">
      <c r="A4" s="8" t="s">
        <v>181</v>
      </c>
      <c r="B4" s="11" t="s">
        <v>182</v>
      </c>
      <c r="C4" s="7" t="s">
        <v>186</v>
      </c>
      <c r="D4" s="11" t="s">
        <v>34</v>
      </c>
      <c r="E4" s="12">
        <v>31</v>
      </c>
      <c r="F4" s="12">
        <v>10</v>
      </c>
      <c r="G4" s="13">
        <v>23</v>
      </c>
      <c r="H4" s="13">
        <v>18</v>
      </c>
      <c r="I4" s="13">
        <v>10</v>
      </c>
      <c r="J4" s="13">
        <v>6</v>
      </c>
      <c r="K4" s="13">
        <v>2</v>
      </c>
      <c r="L4" s="13">
        <v>2</v>
      </c>
      <c r="M4" s="8"/>
    </row>
    <row r="5" spans="1: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</sheetData>
  <mergeCells count="2">
    <mergeCell ref="A1:M1"/>
    <mergeCell ref="A2:M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349C-B599-7749-BB95-183AB7700359}">
  <sheetPr>
    <tabColor rgb="FF00B050"/>
  </sheetPr>
  <dimension ref="A1:AA15"/>
  <sheetViews>
    <sheetView topLeftCell="M7" zoomScale="50" zoomScaleNormal="50" workbookViewId="0">
      <selection sqref="A1:AA15"/>
    </sheetView>
  </sheetViews>
  <sheetFormatPr baseColWidth="10" defaultColWidth="8.7109375" defaultRowHeight="18"/>
  <cols>
    <col min="1" max="3" width="19.140625" style="39" customWidth="1"/>
    <col min="4" max="4" width="24.7109375" style="39" customWidth="1"/>
    <col min="5" max="5" width="27.42578125" style="39" customWidth="1"/>
    <col min="6" max="26" width="33.42578125" style="39" customWidth="1"/>
    <col min="27" max="28" width="29.140625" style="39" customWidth="1"/>
    <col min="29" max="29" width="1.28515625" style="39" customWidth="1"/>
    <col min="30" max="32" width="29.7109375" style="39" customWidth="1"/>
    <col min="33" max="16379" width="9.140625" style="39" bestFit="1" customWidth="1"/>
    <col min="16380" max="16382" width="8.7109375" style="39" bestFit="1" customWidth="1"/>
    <col min="16383" max="16384" width="8.7109375" style="39"/>
  </cols>
  <sheetData>
    <row r="1" spans="1:27" ht="64.150000000000006" customHeight="1">
      <c r="A1" s="188" t="s">
        <v>172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</row>
    <row r="2" spans="1:27" ht="37.9" customHeight="1" thickBot="1">
      <c r="A2" s="189" t="s">
        <v>50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1"/>
    </row>
    <row r="3" spans="1:27" s="40" customFormat="1" ht="55.9" customHeight="1">
      <c r="A3" s="192" t="s">
        <v>5</v>
      </c>
      <c r="B3" s="192" t="s">
        <v>6</v>
      </c>
      <c r="C3" s="192" t="s">
        <v>42</v>
      </c>
      <c r="D3" s="192" t="s">
        <v>7</v>
      </c>
      <c r="E3" s="171" t="s">
        <v>8</v>
      </c>
      <c r="F3" s="185" t="s">
        <v>76</v>
      </c>
      <c r="G3" s="186"/>
      <c r="H3" s="187"/>
      <c r="I3" s="185" t="s">
        <v>9</v>
      </c>
      <c r="J3" s="186"/>
      <c r="K3" s="187"/>
      <c r="L3" s="185" t="s">
        <v>0</v>
      </c>
      <c r="M3" s="186"/>
      <c r="N3" s="187"/>
      <c r="O3" s="185" t="s">
        <v>1</v>
      </c>
      <c r="P3" s="186"/>
      <c r="Q3" s="187"/>
      <c r="R3" s="185" t="s">
        <v>2</v>
      </c>
      <c r="S3" s="186"/>
      <c r="T3" s="187"/>
      <c r="U3" s="185" t="s">
        <v>10</v>
      </c>
      <c r="V3" s="186"/>
      <c r="W3" s="187"/>
      <c r="X3" s="185" t="s">
        <v>3</v>
      </c>
      <c r="Y3" s="186"/>
      <c r="Z3" s="187"/>
      <c r="AA3" s="27" t="s">
        <v>11</v>
      </c>
    </row>
    <row r="4" spans="1:27" s="40" customFormat="1" ht="162">
      <c r="A4" s="192"/>
      <c r="B4" s="192"/>
      <c r="C4" s="192"/>
      <c r="D4" s="192"/>
      <c r="E4" s="171"/>
      <c r="F4" s="45" t="s">
        <v>43</v>
      </c>
      <c r="G4" s="10" t="s">
        <v>44</v>
      </c>
      <c r="H4" s="46" t="s">
        <v>45</v>
      </c>
      <c r="I4" s="45" t="s">
        <v>43</v>
      </c>
      <c r="J4" s="10" t="s">
        <v>44</v>
      </c>
      <c r="K4" s="46" t="s">
        <v>45</v>
      </c>
      <c r="L4" s="45" t="s">
        <v>43</v>
      </c>
      <c r="M4" s="10" t="s">
        <v>44</v>
      </c>
      <c r="N4" s="46" t="s">
        <v>45</v>
      </c>
      <c r="O4" s="45" t="s">
        <v>43</v>
      </c>
      <c r="P4" s="10" t="s">
        <v>44</v>
      </c>
      <c r="Q4" s="46" t="s">
        <v>45</v>
      </c>
      <c r="R4" s="45" t="s">
        <v>43</v>
      </c>
      <c r="S4" s="10" t="s">
        <v>44</v>
      </c>
      <c r="T4" s="46" t="s">
        <v>45</v>
      </c>
      <c r="U4" s="45" t="s">
        <v>43</v>
      </c>
      <c r="V4" s="10" t="s">
        <v>44</v>
      </c>
      <c r="W4" s="46" t="s">
        <v>45</v>
      </c>
      <c r="X4" s="45" t="s">
        <v>43</v>
      </c>
      <c r="Y4" s="10" t="s">
        <v>44</v>
      </c>
      <c r="Z4" s="46" t="s">
        <v>45</v>
      </c>
      <c r="AA4" s="47"/>
    </row>
    <row r="5" spans="1:27" s="40" customFormat="1" ht="63" customHeight="1">
      <c r="A5" s="170" t="s">
        <v>181</v>
      </c>
      <c r="B5" s="177" t="s">
        <v>182</v>
      </c>
      <c r="C5" s="177" t="s">
        <v>177</v>
      </c>
      <c r="D5" s="111" t="s">
        <v>41</v>
      </c>
      <c r="E5" s="119">
        <v>8</v>
      </c>
      <c r="F5" s="120">
        <v>2</v>
      </c>
      <c r="G5" s="110">
        <v>0</v>
      </c>
      <c r="H5" s="48">
        <v>0</v>
      </c>
      <c r="I5" s="120">
        <v>0</v>
      </c>
      <c r="J5" s="110">
        <v>0</v>
      </c>
      <c r="K5" s="48">
        <v>0</v>
      </c>
      <c r="L5" s="120">
        <v>1</v>
      </c>
      <c r="M5" s="110">
        <v>0</v>
      </c>
      <c r="N5" s="48">
        <v>0</v>
      </c>
      <c r="O5" s="120">
        <v>8</v>
      </c>
      <c r="P5" s="110">
        <v>0</v>
      </c>
      <c r="Q5" s="48">
        <v>0</v>
      </c>
      <c r="R5" s="120">
        <v>5</v>
      </c>
      <c r="S5" s="110">
        <v>0</v>
      </c>
      <c r="T5" s="48">
        <v>0</v>
      </c>
      <c r="U5" s="120">
        <v>1</v>
      </c>
      <c r="V5" s="110">
        <v>0</v>
      </c>
      <c r="W5" s="48">
        <v>0</v>
      </c>
      <c r="X5" s="120">
        <v>0</v>
      </c>
      <c r="Y5" s="110">
        <v>2</v>
      </c>
      <c r="Z5" s="48">
        <v>1</v>
      </c>
      <c r="AA5" s="116"/>
    </row>
    <row r="6" spans="1:27" ht="60.75" customHeight="1">
      <c r="A6" s="170"/>
      <c r="B6" s="177"/>
      <c r="C6" s="177"/>
      <c r="D6" s="110" t="s">
        <v>12</v>
      </c>
      <c r="E6" s="121">
        <v>7</v>
      </c>
      <c r="F6" s="49">
        <v>1</v>
      </c>
      <c r="G6" s="17">
        <v>0</v>
      </c>
      <c r="H6" s="50">
        <v>0</v>
      </c>
      <c r="I6" s="120">
        <v>0</v>
      </c>
      <c r="J6" s="110">
        <v>0</v>
      </c>
      <c r="K6" s="48">
        <v>0</v>
      </c>
      <c r="L6" s="120">
        <v>0</v>
      </c>
      <c r="M6" s="116">
        <v>0</v>
      </c>
      <c r="N6" s="122">
        <v>0</v>
      </c>
      <c r="O6" s="123">
        <v>7</v>
      </c>
      <c r="P6" s="124">
        <v>0</v>
      </c>
      <c r="Q6" s="125">
        <v>0</v>
      </c>
      <c r="R6" s="126">
        <v>4</v>
      </c>
      <c r="S6" s="127">
        <v>0</v>
      </c>
      <c r="T6" s="128">
        <v>0</v>
      </c>
      <c r="U6" s="126">
        <v>1</v>
      </c>
      <c r="V6" s="127">
        <v>0</v>
      </c>
      <c r="W6" s="128">
        <v>0</v>
      </c>
      <c r="X6" s="126">
        <v>0</v>
      </c>
      <c r="Y6" s="127">
        <v>0</v>
      </c>
      <c r="Z6" s="128">
        <v>0</v>
      </c>
      <c r="AA6" s="116"/>
    </row>
    <row r="7" spans="1:27" ht="20.25" customHeight="1"/>
    <row r="8" spans="1:27" ht="42" customHeight="1" thickBot="1">
      <c r="A8" s="193" t="s">
        <v>51</v>
      </c>
      <c r="B8" s="194"/>
      <c r="C8" s="194"/>
      <c r="D8" s="194"/>
      <c r="E8" s="194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6"/>
    </row>
    <row r="9" spans="1:27" s="40" customFormat="1" ht="49.9" customHeight="1">
      <c r="A9" s="192" t="s">
        <v>5</v>
      </c>
      <c r="B9" s="192" t="s">
        <v>6</v>
      </c>
      <c r="C9" s="192" t="s">
        <v>42</v>
      </c>
      <c r="D9" s="192" t="s">
        <v>7</v>
      </c>
      <c r="E9" s="171" t="s">
        <v>8</v>
      </c>
      <c r="F9" s="185" t="s">
        <v>76</v>
      </c>
      <c r="G9" s="186"/>
      <c r="H9" s="187"/>
      <c r="I9" s="185" t="s">
        <v>9</v>
      </c>
      <c r="J9" s="186"/>
      <c r="K9" s="187"/>
      <c r="L9" s="185" t="s">
        <v>0</v>
      </c>
      <c r="M9" s="186"/>
      <c r="N9" s="187"/>
      <c r="O9" s="185" t="s">
        <v>1</v>
      </c>
      <c r="P9" s="186"/>
      <c r="Q9" s="187"/>
      <c r="R9" s="185" t="s">
        <v>2</v>
      </c>
      <c r="S9" s="186"/>
      <c r="T9" s="187"/>
      <c r="U9" s="185" t="s">
        <v>10</v>
      </c>
      <c r="V9" s="186"/>
      <c r="W9" s="187"/>
      <c r="X9" s="185" t="s">
        <v>3</v>
      </c>
      <c r="Y9" s="186"/>
      <c r="Z9" s="187"/>
    </row>
    <row r="10" spans="1:27" s="40" customFormat="1" ht="36">
      <c r="A10" s="192"/>
      <c r="B10" s="192"/>
      <c r="C10" s="192"/>
      <c r="D10" s="192"/>
      <c r="E10" s="171"/>
      <c r="F10" s="45" t="s">
        <v>54</v>
      </c>
      <c r="G10" s="10" t="s">
        <v>55</v>
      </c>
      <c r="H10" s="46" t="s">
        <v>56</v>
      </c>
      <c r="I10" s="45" t="s">
        <v>54</v>
      </c>
      <c r="J10" s="10" t="s">
        <v>55</v>
      </c>
      <c r="K10" s="46" t="s">
        <v>56</v>
      </c>
      <c r="L10" s="45" t="s">
        <v>54</v>
      </c>
      <c r="M10" s="10" t="s">
        <v>55</v>
      </c>
      <c r="N10" s="46" t="s">
        <v>56</v>
      </c>
      <c r="O10" s="45" t="s">
        <v>54</v>
      </c>
      <c r="P10" s="10" t="s">
        <v>55</v>
      </c>
      <c r="Q10" s="46" t="s">
        <v>56</v>
      </c>
      <c r="R10" s="45" t="s">
        <v>54</v>
      </c>
      <c r="S10" s="10" t="s">
        <v>55</v>
      </c>
      <c r="T10" s="46" t="s">
        <v>56</v>
      </c>
      <c r="U10" s="45" t="s">
        <v>54</v>
      </c>
      <c r="V10" s="10" t="s">
        <v>55</v>
      </c>
      <c r="W10" s="46" t="s">
        <v>56</v>
      </c>
      <c r="X10" s="45" t="s">
        <v>54</v>
      </c>
      <c r="Y10" s="10" t="s">
        <v>55</v>
      </c>
      <c r="Z10" s="46" t="s">
        <v>56</v>
      </c>
    </row>
    <row r="11" spans="1:27" s="40" customFormat="1" ht="57" customHeight="1">
      <c r="A11" s="170" t="s">
        <v>181</v>
      </c>
      <c r="B11" s="177" t="s">
        <v>182</v>
      </c>
      <c r="C11" s="170" t="s">
        <v>178</v>
      </c>
      <c r="D11" s="17" t="s">
        <v>41</v>
      </c>
      <c r="E11" s="129">
        <f t="shared" ref="E11:Z11" si="0">E5/$E$5</f>
        <v>1</v>
      </c>
      <c r="F11" s="130">
        <f t="shared" si="0"/>
        <v>0.25</v>
      </c>
      <c r="G11" s="131">
        <f t="shared" si="0"/>
        <v>0</v>
      </c>
      <c r="H11" s="132">
        <f t="shared" si="0"/>
        <v>0</v>
      </c>
      <c r="I11" s="130">
        <f t="shared" si="0"/>
        <v>0</v>
      </c>
      <c r="J11" s="131">
        <f t="shared" si="0"/>
        <v>0</v>
      </c>
      <c r="K11" s="132">
        <f t="shared" si="0"/>
        <v>0</v>
      </c>
      <c r="L11" s="130">
        <f t="shared" si="0"/>
        <v>0.125</v>
      </c>
      <c r="M11" s="131">
        <f t="shared" si="0"/>
        <v>0</v>
      </c>
      <c r="N11" s="132">
        <f t="shared" si="0"/>
        <v>0</v>
      </c>
      <c r="O11" s="130">
        <f t="shared" si="0"/>
        <v>1</v>
      </c>
      <c r="P11" s="131">
        <f t="shared" si="0"/>
        <v>0</v>
      </c>
      <c r="Q11" s="132">
        <f t="shared" si="0"/>
        <v>0</v>
      </c>
      <c r="R11" s="130">
        <f t="shared" si="0"/>
        <v>0.625</v>
      </c>
      <c r="S11" s="131">
        <f t="shared" si="0"/>
        <v>0</v>
      </c>
      <c r="T11" s="132">
        <f t="shared" si="0"/>
        <v>0</v>
      </c>
      <c r="U11" s="130">
        <f t="shared" si="0"/>
        <v>0.125</v>
      </c>
      <c r="V11" s="131">
        <f t="shared" si="0"/>
        <v>0</v>
      </c>
      <c r="W11" s="132">
        <f t="shared" si="0"/>
        <v>0</v>
      </c>
      <c r="X11" s="130">
        <f t="shared" si="0"/>
        <v>0</v>
      </c>
      <c r="Y11" s="131">
        <f t="shared" si="0"/>
        <v>0.25</v>
      </c>
      <c r="Z11" s="132">
        <f t="shared" si="0"/>
        <v>0.125</v>
      </c>
      <c r="AA11" s="39"/>
    </row>
    <row r="12" spans="1:27" ht="82.5" customHeight="1">
      <c r="A12" s="170"/>
      <c r="B12" s="177"/>
      <c r="C12" s="170"/>
      <c r="D12" s="110" t="s">
        <v>12</v>
      </c>
      <c r="E12" s="129">
        <f t="shared" ref="E12:Z12" si="1">E6/$E$6</f>
        <v>1</v>
      </c>
      <c r="F12" s="130">
        <f t="shared" si="1"/>
        <v>0.14285714285714285</v>
      </c>
      <c r="G12" s="131">
        <f t="shared" si="1"/>
        <v>0</v>
      </c>
      <c r="H12" s="132">
        <f t="shared" si="1"/>
        <v>0</v>
      </c>
      <c r="I12" s="130">
        <f t="shared" si="1"/>
        <v>0</v>
      </c>
      <c r="J12" s="131">
        <f t="shared" si="1"/>
        <v>0</v>
      </c>
      <c r="K12" s="132">
        <f t="shared" si="1"/>
        <v>0</v>
      </c>
      <c r="L12" s="130">
        <f t="shared" si="1"/>
        <v>0</v>
      </c>
      <c r="M12" s="131">
        <f t="shared" si="1"/>
        <v>0</v>
      </c>
      <c r="N12" s="132">
        <f t="shared" si="1"/>
        <v>0</v>
      </c>
      <c r="O12" s="130">
        <f t="shared" si="1"/>
        <v>1</v>
      </c>
      <c r="P12" s="131">
        <f t="shared" si="1"/>
        <v>0</v>
      </c>
      <c r="Q12" s="132">
        <f t="shared" si="1"/>
        <v>0</v>
      </c>
      <c r="R12" s="130">
        <f t="shared" si="1"/>
        <v>0.5714285714285714</v>
      </c>
      <c r="S12" s="131">
        <f t="shared" si="1"/>
        <v>0</v>
      </c>
      <c r="T12" s="132">
        <f t="shared" si="1"/>
        <v>0</v>
      </c>
      <c r="U12" s="130">
        <f t="shared" si="1"/>
        <v>0.14285714285714285</v>
      </c>
      <c r="V12" s="131">
        <f t="shared" si="1"/>
        <v>0</v>
      </c>
      <c r="W12" s="132">
        <f t="shared" si="1"/>
        <v>0</v>
      </c>
      <c r="X12" s="130">
        <f t="shared" si="1"/>
        <v>0</v>
      </c>
      <c r="Y12" s="131">
        <f t="shared" si="1"/>
        <v>0</v>
      </c>
      <c r="Z12" s="132">
        <f t="shared" si="1"/>
        <v>0</v>
      </c>
    </row>
    <row r="13" spans="1:27" ht="25.9" hidden="1" customHeight="1">
      <c r="A13" s="170"/>
      <c r="B13" s="177"/>
      <c r="C13" s="170"/>
      <c r="D13" s="110" t="s">
        <v>13</v>
      </c>
      <c r="E13" s="129" t="e">
        <f>#REF!/#REF!</f>
        <v>#REF!</v>
      </c>
      <c r="F13" s="130" t="e">
        <f>#REF!/#REF!</f>
        <v>#REF!</v>
      </c>
      <c r="G13" s="131" t="e">
        <f>#REF!/#REF!</f>
        <v>#REF!</v>
      </c>
      <c r="H13" s="132" t="e">
        <f>#REF!/#REF!</f>
        <v>#REF!</v>
      </c>
      <c r="I13" s="130" t="e">
        <f>#REF!/#REF!</f>
        <v>#REF!</v>
      </c>
      <c r="J13" s="131" t="e">
        <f>#REF!/#REF!</f>
        <v>#REF!</v>
      </c>
      <c r="K13" s="132" t="e">
        <f>#REF!/#REF!</f>
        <v>#REF!</v>
      </c>
      <c r="L13" s="130" t="e">
        <f>#REF!/#REF!</f>
        <v>#REF!</v>
      </c>
      <c r="M13" s="131" t="e">
        <f>#REF!/#REF!</f>
        <v>#REF!</v>
      </c>
      <c r="N13" s="132" t="e">
        <f>#REF!/#REF!</f>
        <v>#REF!</v>
      </c>
      <c r="O13" s="130" t="e">
        <f>#REF!/#REF!</f>
        <v>#REF!</v>
      </c>
      <c r="P13" s="131" t="e">
        <f>#REF!/#REF!</f>
        <v>#REF!</v>
      </c>
      <c r="Q13" s="132" t="e">
        <f>#REF!/#REF!</f>
        <v>#REF!</v>
      </c>
      <c r="R13" s="130" t="e">
        <f>#REF!/#REF!</f>
        <v>#REF!</v>
      </c>
      <c r="S13" s="131" t="e">
        <f>#REF!/#REF!</f>
        <v>#REF!</v>
      </c>
      <c r="T13" s="132" t="e">
        <f>#REF!/#REF!</f>
        <v>#REF!</v>
      </c>
      <c r="U13" s="130" t="e">
        <f>#REF!/#REF!</f>
        <v>#REF!</v>
      </c>
      <c r="V13" s="131" t="e">
        <f>#REF!/#REF!</f>
        <v>#REF!</v>
      </c>
      <c r="W13" s="132" t="e">
        <f>#REF!/#REF!</f>
        <v>#REF!</v>
      </c>
      <c r="X13" s="130" t="e">
        <f>#REF!/#REF!</f>
        <v>#REF!</v>
      </c>
      <c r="Y13" s="131" t="e">
        <f>#REF!/#REF!</f>
        <v>#REF!</v>
      </c>
      <c r="Z13" s="132" t="e">
        <f>#REF!/#REF!</f>
        <v>#REF!</v>
      </c>
    </row>
    <row r="14" spans="1:27" ht="25.9" hidden="1" customHeight="1">
      <c r="A14" s="170"/>
      <c r="B14" s="177"/>
      <c r="C14" s="170"/>
      <c r="D14" s="110" t="s">
        <v>14</v>
      </c>
      <c r="E14" s="129" t="e">
        <f>#REF!/#REF!</f>
        <v>#REF!</v>
      </c>
      <c r="F14" s="130" t="e">
        <f>#REF!/#REF!</f>
        <v>#REF!</v>
      </c>
      <c r="G14" s="131" t="e">
        <f>#REF!/#REF!</f>
        <v>#REF!</v>
      </c>
      <c r="H14" s="132" t="e">
        <f>#REF!/#REF!</f>
        <v>#REF!</v>
      </c>
      <c r="I14" s="130" t="e">
        <f>#REF!/#REF!</f>
        <v>#REF!</v>
      </c>
      <c r="J14" s="131" t="e">
        <f>#REF!/#REF!</f>
        <v>#REF!</v>
      </c>
      <c r="K14" s="132" t="e">
        <f>#REF!/#REF!</f>
        <v>#REF!</v>
      </c>
      <c r="L14" s="130" t="e">
        <f>#REF!/#REF!</f>
        <v>#REF!</v>
      </c>
      <c r="M14" s="131" t="e">
        <f>#REF!/#REF!</f>
        <v>#REF!</v>
      </c>
      <c r="N14" s="132" t="e">
        <f>#REF!/#REF!</f>
        <v>#REF!</v>
      </c>
      <c r="O14" s="130" t="e">
        <f>#REF!/#REF!</f>
        <v>#REF!</v>
      </c>
      <c r="P14" s="131" t="e">
        <f>#REF!/#REF!</f>
        <v>#REF!</v>
      </c>
      <c r="Q14" s="132" t="e">
        <f>#REF!/#REF!</f>
        <v>#REF!</v>
      </c>
      <c r="R14" s="130" t="e">
        <f>#REF!/#REF!</f>
        <v>#REF!</v>
      </c>
      <c r="S14" s="131" t="e">
        <f>#REF!/#REF!</f>
        <v>#REF!</v>
      </c>
      <c r="T14" s="132" t="e">
        <f>#REF!/#REF!</f>
        <v>#REF!</v>
      </c>
      <c r="U14" s="130" t="e">
        <f>#REF!/#REF!</f>
        <v>#REF!</v>
      </c>
      <c r="V14" s="131" t="e">
        <f>#REF!/#REF!</f>
        <v>#REF!</v>
      </c>
      <c r="W14" s="132" t="e">
        <f>#REF!/#REF!</f>
        <v>#REF!</v>
      </c>
      <c r="X14" s="130" t="e">
        <f>#REF!/#REF!</f>
        <v>#REF!</v>
      </c>
      <c r="Y14" s="131" t="e">
        <f>#REF!/#REF!</f>
        <v>#REF!</v>
      </c>
      <c r="Z14" s="132" t="e">
        <f>#REF!/#REF!</f>
        <v>#REF!</v>
      </c>
    </row>
    <row r="15" spans="1:27" ht="25.9" hidden="1" customHeight="1" thickBot="1">
      <c r="A15" s="170"/>
      <c r="B15" s="177"/>
      <c r="C15" s="170"/>
      <c r="D15" s="110" t="s">
        <v>15</v>
      </c>
      <c r="E15" s="129" t="e">
        <f>#REF!/#REF!</f>
        <v>#REF!</v>
      </c>
      <c r="F15" s="133" t="e">
        <f>#REF!/#REF!</f>
        <v>#REF!</v>
      </c>
      <c r="G15" s="134" t="e">
        <f>#REF!/#REF!</f>
        <v>#REF!</v>
      </c>
      <c r="H15" s="135" t="e">
        <f>#REF!/#REF!</f>
        <v>#REF!</v>
      </c>
      <c r="I15" s="133" t="e">
        <f>#REF!/#REF!</f>
        <v>#REF!</v>
      </c>
      <c r="J15" s="134" t="e">
        <f>#REF!/#REF!</f>
        <v>#REF!</v>
      </c>
      <c r="K15" s="135" t="e">
        <f>#REF!/#REF!</f>
        <v>#REF!</v>
      </c>
      <c r="L15" s="133" t="e">
        <f>#REF!/#REF!</f>
        <v>#REF!</v>
      </c>
      <c r="M15" s="134" t="e">
        <f>#REF!/#REF!</f>
        <v>#REF!</v>
      </c>
      <c r="N15" s="135" t="e">
        <f>#REF!/#REF!</f>
        <v>#REF!</v>
      </c>
      <c r="O15" s="133" t="e">
        <f>#REF!/#REF!</f>
        <v>#REF!</v>
      </c>
      <c r="P15" s="134" t="e">
        <f>#REF!/#REF!</f>
        <v>#REF!</v>
      </c>
      <c r="Q15" s="135" t="e">
        <f>#REF!/#REF!</f>
        <v>#REF!</v>
      </c>
      <c r="R15" s="133" t="e">
        <f>#REF!/#REF!</f>
        <v>#REF!</v>
      </c>
      <c r="S15" s="134" t="e">
        <f>#REF!/#REF!</f>
        <v>#REF!</v>
      </c>
      <c r="T15" s="135" t="e">
        <f>#REF!/#REF!</f>
        <v>#REF!</v>
      </c>
      <c r="U15" s="133" t="e">
        <f>#REF!/#REF!</f>
        <v>#REF!</v>
      </c>
      <c r="V15" s="134" t="e">
        <f>#REF!/#REF!</f>
        <v>#REF!</v>
      </c>
      <c r="W15" s="135" t="e">
        <f>#REF!/#REF!</f>
        <v>#REF!</v>
      </c>
      <c r="X15" s="133" t="e">
        <f>#REF!/#REF!</f>
        <v>#REF!</v>
      </c>
      <c r="Y15" s="134" t="e">
        <f>#REF!/#REF!</f>
        <v>#REF!</v>
      </c>
      <c r="Z15" s="135" t="e">
        <f>#REF!/#REF!</f>
        <v>#REF!</v>
      </c>
    </row>
  </sheetData>
  <mergeCells count="33">
    <mergeCell ref="X9:Z9"/>
    <mergeCell ref="X3:Z3"/>
    <mergeCell ref="C5:C6"/>
    <mergeCell ref="A8:Z8"/>
    <mergeCell ref="A9:A10"/>
    <mergeCell ref="B9:B10"/>
    <mergeCell ref="C9:C10"/>
    <mergeCell ref="D9:D10"/>
    <mergeCell ref="E9:E10"/>
    <mergeCell ref="F9:H9"/>
    <mergeCell ref="F3:H3"/>
    <mergeCell ref="I3:K3"/>
    <mergeCell ref="L3:N3"/>
    <mergeCell ref="O3:Q3"/>
    <mergeCell ref="R3:T3"/>
    <mergeCell ref="I9:K9"/>
    <mergeCell ref="A1:AA1"/>
    <mergeCell ref="A2:AA2"/>
    <mergeCell ref="A3:A4"/>
    <mergeCell ref="B3:B4"/>
    <mergeCell ref="C3:C4"/>
    <mergeCell ref="D3:D4"/>
    <mergeCell ref="E3:E4"/>
    <mergeCell ref="A11:A15"/>
    <mergeCell ref="B11:B15"/>
    <mergeCell ref="A5:A6"/>
    <mergeCell ref="B5:B6"/>
    <mergeCell ref="U3:W3"/>
    <mergeCell ref="U9:W9"/>
    <mergeCell ref="C11:C15"/>
    <mergeCell ref="L9:N9"/>
    <mergeCell ref="O9:Q9"/>
    <mergeCell ref="R9:T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59C6-5BA2-824D-A62C-CC22FC6A2B76}">
  <sheetPr>
    <tabColor rgb="FF00B050"/>
  </sheetPr>
  <dimension ref="A1:M11"/>
  <sheetViews>
    <sheetView zoomScale="30" zoomScaleNormal="30" workbookViewId="0">
      <selection sqref="A1:M10"/>
    </sheetView>
  </sheetViews>
  <sheetFormatPr baseColWidth="10" defaultColWidth="8.7109375" defaultRowHeight="18"/>
  <cols>
    <col min="1" max="1" width="12.42578125" style="39" customWidth="1"/>
    <col min="2" max="2" width="18" style="39" customWidth="1"/>
    <col min="3" max="3" width="15.28515625" style="39" customWidth="1"/>
    <col min="4" max="4" width="18.28515625" style="39" customWidth="1"/>
    <col min="5" max="5" width="20.28515625" style="39" customWidth="1"/>
    <col min="6" max="6" width="37" style="39" customWidth="1"/>
    <col min="7" max="7" width="21.42578125" style="39" customWidth="1"/>
    <col min="8" max="11" width="18.7109375" style="39" customWidth="1"/>
    <col min="12" max="12" width="27.28515625" style="39" customWidth="1"/>
    <col min="13" max="13" width="18.7109375" style="39" customWidth="1"/>
    <col min="14" max="16374" width="9.140625" style="39" bestFit="1" customWidth="1"/>
    <col min="16375" max="16383" width="8.7109375" style="39" bestFit="1" customWidth="1"/>
    <col min="16384" max="16384" width="8.7109375" style="39"/>
  </cols>
  <sheetData>
    <row r="1" spans="1:13" ht="67.150000000000006" customHeight="1">
      <c r="A1" s="171" t="s">
        <v>171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3"/>
    </row>
    <row r="2" spans="1:13" ht="28.9" customHeight="1">
      <c r="A2" s="197" t="s">
        <v>52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9"/>
    </row>
    <row r="3" spans="1:13" s="40" customFormat="1" ht="57" customHeight="1">
      <c r="A3" s="51" t="s">
        <v>5</v>
      </c>
      <c r="B3" s="52" t="s">
        <v>6</v>
      </c>
      <c r="C3" s="52" t="s">
        <v>42</v>
      </c>
      <c r="D3" s="52" t="s">
        <v>7</v>
      </c>
      <c r="E3" s="52" t="s">
        <v>39</v>
      </c>
      <c r="F3" s="52" t="s">
        <v>76</v>
      </c>
      <c r="G3" s="52" t="s">
        <v>9</v>
      </c>
      <c r="H3" s="52" t="s">
        <v>0</v>
      </c>
      <c r="I3" s="52" t="s">
        <v>1</v>
      </c>
      <c r="J3" s="52" t="s">
        <v>2</v>
      </c>
      <c r="K3" s="52" t="s">
        <v>10</v>
      </c>
      <c r="L3" s="52" t="s">
        <v>3</v>
      </c>
      <c r="M3" s="53" t="s">
        <v>11</v>
      </c>
    </row>
    <row r="4" spans="1:13" s="40" customFormat="1" ht="65.25" customHeight="1">
      <c r="A4" s="170" t="s">
        <v>181</v>
      </c>
      <c r="B4" s="177" t="s">
        <v>182</v>
      </c>
      <c r="C4" s="177" t="s">
        <v>177</v>
      </c>
      <c r="D4" s="17" t="s">
        <v>41</v>
      </c>
      <c r="E4" s="110">
        <v>118</v>
      </c>
      <c r="F4" s="110">
        <v>32</v>
      </c>
      <c r="G4" s="110">
        <v>0</v>
      </c>
      <c r="H4" s="110">
        <v>22</v>
      </c>
      <c r="I4" s="110">
        <v>118</v>
      </c>
      <c r="J4" s="110">
        <v>85</v>
      </c>
      <c r="K4" s="110">
        <v>10</v>
      </c>
      <c r="L4" s="110">
        <v>39</v>
      </c>
      <c r="M4" s="17"/>
    </row>
    <row r="5" spans="1:13" ht="60.75" customHeight="1">
      <c r="A5" s="170"/>
      <c r="B5" s="177"/>
      <c r="C5" s="177"/>
      <c r="D5" s="110" t="s">
        <v>12</v>
      </c>
      <c r="E5" s="17">
        <v>128</v>
      </c>
      <c r="F5" s="17">
        <v>15</v>
      </c>
      <c r="G5" s="110">
        <v>0</v>
      </c>
      <c r="H5" s="110">
        <v>0</v>
      </c>
      <c r="I5" s="110">
        <v>128</v>
      </c>
      <c r="J5" s="110">
        <v>82</v>
      </c>
      <c r="K5" s="110">
        <v>15</v>
      </c>
      <c r="L5" s="110">
        <v>0</v>
      </c>
      <c r="M5" s="110"/>
    </row>
    <row r="6" spans="1:13" ht="20.25" customHeight="1"/>
    <row r="7" spans="1:13" ht="30" customHeight="1">
      <c r="A7" s="192" t="s">
        <v>53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</row>
    <row r="8" spans="1:13" s="40" customFormat="1" ht="58.15" customHeight="1">
      <c r="A8" s="10" t="s">
        <v>5</v>
      </c>
      <c r="B8" s="10" t="s">
        <v>6</v>
      </c>
      <c r="C8" s="108" t="s">
        <v>42</v>
      </c>
      <c r="D8" s="10" t="s">
        <v>7</v>
      </c>
      <c r="E8" s="52" t="s">
        <v>39</v>
      </c>
      <c r="F8" s="52" t="s">
        <v>76</v>
      </c>
      <c r="G8" s="10" t="s">
        <v>9</v>
      </c>
      <c r="H8" s="10" t="s">
        <v>0</v>
      </c>
      <c r="I8" s="10" t="s">
        <v>1</v>
      </c>
      <c r="J8" s="10" t="s">
        <v>2</v>
      </c>
      <c r="K8" s="10" t="s">
        <v>10</v>
      </c>
      <c r="L8" s="10" t="s">
        <v>3</v>
      </c>
    </row>
    <row r="9" spans="1:13" s="40" customFormat="1" ht="75" customHeight="1">
      <c r="A9" s="170" t="s">
        <v>181</v>
      </c>
      <c r="B9" s="177" t="s">
        <v>182</v>
      </c>
      <c r="C9" s="170" t="s">
        <v>178</v>
      </c>
      <c r="D9" s="17" t="s">
        <v>41</v>
      </c>
      <c r="E9" s="118">
        <f t="shared" ref="E9:L9" si="0">E4/$E$4</f>
        <v>1</v>
      </c>
      <c r="F9" s="118">
        <f t="shared" si="0"/>
        <v>0.2711864406779661</v>
      </c>
      <c r="G9" s="118">
        <f t="shared" si="0"/>
        <v>0</v>
      </c>
      <c r="H9" s="118">
        <f t="shared" si="0"/>
        <v>0.1864406779661017</v>
      </c>
      <c r="I9" s="118">
        <f t="shared" si="0"/>
        <v>1</v>
      </c>
      <c r="J9" s="118">
        <f t="shared" si="0"/>
        <v>0.72033898305084743</v>
      </c>
      <c r="K9" s="118">
        <f t="shared" si="0"/>
        <v>8.4745762711864403E-2</v>
      </c>
      <c r="L9" s="118">
        <f t="shared" si="0"/>
        <v>0.33050847457627119</v>
      </c>
    </row>
    <row r="10" spans="1:13" ht="62.25" customHeight="1">
      <c r="A10" s="170"/>
      <c r="B10" s="177"/>
      <c r="C10" s="170"/>
      <c r="D10" s="110" t="s">
        <v>12</v>
      </c>
      <c r="E10" s="118">
        <f t="shared" ref="E10:L10" si="1">E5/$E$5</f>
        <v>1</v>
      </c>
      <c r="F10" s="118">
        <f t="shared" si="1"/>
        <v>0.1171875</v>
      </c>
      <c r="G10" s="118">
        <f t="shared" si="1"/>
        <v>0</v>
      </c>
      <c r="H10" s="118">
        <f t="shared" si="1"/>
        <v>0</v>
      </c>
      <c r="I10" s="118">
        <f t="shared" si="1"/>
        <v>1</v>
      </c>
      <c r="J10" s="118">
        <f t="shared" si="1"/>
        <v>0.640625</v>
      </c>
      <c r="K10" s="118">
        <f t="shared" si="1"/>
        <v>0.1171875</v>
      </c>
      <c r="L10" s="118">
        <f t="shared" si="1"/>
        <v>0</v>
      </c>
    </row>
    <row r="11" spans="1:13" ht="20.25" customHeight="1"/>
  </sheetData>
  <mergeCells count="9">
    <mergeCell ref="C9:C10"/>
    <mergeCell ref="A1:M1"/>
    <mergeCell ref="A2:M2"/>
    <mergeCell ref="C4:C5"/>
    <mergeCell ref="A7:L7"/>
    <mergeCell ref="A4:A5"/>
    <mergeCell ref="B4:B5"/>
    <mergeCell ref="A9:A10"/>
    <mergeCell ref="B9:B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4A052-F292-604F-9DC1-44A362B3280D}">
  <sheetPr>
    <tabColor rgb="FF00B050"/>
  </sheetPr>
  <dimension ref="A1:M10"/>
  <sheetViews>
    <sheetView topLeftCell="A37" zoomScale="64" zoomScaleNormal="64" workbookViewId="0">
      <selection sqref="A1:M10"/>
    </sheetView>
  </sheetViews>
  <sheetFormatPr baseColWidth="10" defaultColWidth="8.7109375" defaultRowHeight="18"/>
  <cols>
    <col min="1" max="1" width="10.7109375" style="39" customWidth="1"/>
    <col min="2" max="2" width="15.5703125" style="39" customWidth="1"/>
    <col min="3" max="3" width="14.140625" style="39" customWidth="1"/>
    <col min="4" max="4" width="18.7109375" style="39" customWidth="1"/>
    <col min="5" max="5" width="22.7109375" style="39" customWidth="1"/>
    <col min="6" max="7" width="20.28515625" style="39" customWidth="1"/>
    <col min="8" max="8" width="29.7109375" style="39" customWidth="1"/>
    <col min="9" max="9" width="27.140625" style="39" customWidth="1"/>
    <col min="10" max="10" width="26.140625" style="39" customWidth="1"/>
    <col min="11" max="11" width="35.28515625" style="39" customWidth="1"/>
    <col min="12" max="12" width="28.7109375" style="39" customWidth="1"/>
    <col min="13" max="13" width="27.7109375" style="39" customWidth="1"/>
    <col min="14" max="16373" width="9.140625" style="39" bestFit="1" customWidth="1"/>
    <col min="16374" max="16383" width="8.7109375" style="39" bestFit="1" customWidth="1"/>
    <col min="16384" max="16384" width="8.7109375" style="39"/>
  </cols>
  <sheetData>
    <row r="1" spans="1:13" ht="46.9" customHeight="1">
      <c r="A1" s="192" t="s">
        <v>170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26.25" customHeight="1">
      <c r="A2" s="171" t="s">
        <v>57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3"/>
    </row>
    <row r="3" spans="1:13" s="40" customFormat="1" ht="24.75" customHeight="1">
      <c r="A3" s="200" t="s">
        <v>5</v>
      </c>
      <c r="B3" s="200" t="s">
        <v>6</v>
      </c>
      <c r="C3" s="200" t="s">
        <v>42</v>
      </c>
      <c r="D3" s="200" t="s">
        <v>17</v>
      </c>
      <c r="E3" s="171" t="s">
        <v>16</v>
      </c>
      <c r="F3" s="202" t="s">
        <v>9</v>
      </c>
      <c r="G3" s="202"/>
      <c r="H3" s="202"/>
      <c r="I3" s="202" t="s">
        <v>0</v>
      </c>
      <c r="J3" s="202"/>
      <c r="K3" s="192" t="s">
        <v>3</v>
      </c>
      <c r="L3" s="192"/>
      <c r="M3" s="207" t="s">
        <v>11</v>
      </c>
    </row>
    <row r="4" spans="1:13" ht="106.15" customHeight="1">
      <c r="A4" s="201"/>
      <c r="B4" s="201"/>
      <c r="C4" s="201"/>
      <c r="D4" s="201"/>
      <c r="E4" s="171"/>
      <c r="F4" s="20" t="s">
        <v>18</v>
      </c>
      <c r="G4" s="21" t="s">
        <v>19</v>
      </c>
      <c r="H4" s="21" t="s">
        <v>90</v>
      </c>
      <c r="I4" s="21" t="s">
        <v>93</v>
      </c>
      <c r="J4" s="21" t="s">
        <v>94</v>
      </c>
      <c r="K4" s="21" t="s">
        <v>91</v>
      </c>
      <c r="L4" s="21" t="s">
        <v>92</v>
      </c>
      <c r="M4" s="208"/>
    </row>
    <row r="5" spans="1:13" ht="126">
      <c r="A5" s="136" t="s">
        <v>181</v>
      </c>
      <c r="B5" s="54" t="s">
        <v>182</v>
      </c>
      <c r="C5" s="17" t="s">
        <v>178</v>
      </c>
      <c r="D5" s="140" t="s">
        <v>20</v>
      </c>
      <c r="E5" s="54">
        <v>36</v>
      </c>
      <c r="F5" s="17">
        <v>18</v>
      </c>
      <c r="G5" s="17">
        <v>18</v>
      </c>
      <c r="H5" s="17">
        <v>0</v>
      </c>
      <c r="I5" s="17">
        <v>7</v>
      </c>
      <c r="J5" s="17">
        <v>29</v>
      </c>
      <c r="K5" s="17">
        <v>0</v>
      </c>
      <c r="L5" s="17">
        <v>36</v>
      </c>
      <c r="M5" s="141"/>
    </row>
    <row r="6" spans="1:13" ht="20.25" customHeight="1"/>
    <row r="7" spans="1:13" ht="30" customHeight="1">
      <c r="A7" s="209" t="s">
        <v>58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3" ht="28.5" customHeight="1">
      <c r="A8" s="200" t="s">
        <v>5</v>
      </c>
      <c r="B8" s="200" t="s">
        <v>6</v>
      </c>
      <c r="C8" s="200" t="s">
        <v>42</v>
      </c>
      <c r="D8" s="200" t="s">
        <v>17</v>
      </c>
      <c r="E8" s="173" t="s">
        <v>16</v>
      </c>
      <c r="F8" s="210" t="s">
        <v>9</v>
      </c>
      <c r="G8" s="211"/>
      <c r="H8" s="212"/>
      <c r="I8" s="203" t="s">
        <v>0</v>
      </c>
      <c r="J8" s="204"/>
      <c r="K8" s="205" t="s">
        <v>3</v>
      </c>
      <c r="L8" s="206"/>
    </row>
    <row r="9" spans="1:13" ht="85.9" customHeight="1">
      <c r="A9" s="201"/>
      <c r="B9" s="201"/>
      <c r="C9" s="201"/>
      <c r="D9" s="201"/>
      <c r="E9" s="200"/>
      <c r="F9" s="10" t="s">
        <v>18</v>
      </c>
      <c r="G9" s="10" t="s">
        <v>19</v>
      </c>
      <c r="H9" s="10" t="s">
        <v>90</v>
      </c>
      <c r="I9" s="10" t="s">
        <v>63</v>
      </c>
      <c r="J9" s="10" t="s">
        <v>64</v>
      </c>
      <c r="K9" s="10" t="s">
        <v>91</v>
      </c>
      <c r="L9" s="10" t="s">
        <v>92</v>
      </c>
    </row>
    <row r="10" spans="1:13" ht="145.5" customHeight="1">
      <c r="A10" s="136" t="s">
        <v>181</v>
      </c>
      <c r="B10" s="12" t="s">
        <v>182</v>
      </c>
      <c r="C10" s="137" t="s">
        <v>178</v>
      </c>
      <c r="D10" s="54" t="s">
        <v>20</v>
      </c>
      <c r="E10" s="138">
        <f>E5/$E$5</f>
        <v>1</v>
      </c>
      <c r="F10" s="139">
        <f>F5/$E$5</f>
        <v>0.5</v>
      </c>
      <c r="G10" s="139">
        <f t="shared" ref="G10:J10" si="0">G5/$E$5</f>
        <v>0.5</v>
      </c>
      <c r="H10" s="139">
        <f t="shared" si="0"/>
        <v>0</v>
      </c>
      <c r="I10" s="139">
        <f>I5/$E$5</f>
        <v>0.19444444444444445</v>
      </c>
      <c r="J10" s="139">
        <f t="shared" si="0"/>
        <v>0.80555555555555558</v>
      </c>
      <c r="K10" s="139">
        <f>K5/$E$5</f>
        <v>0</v>
      </c>
      <c r="L10" s="139">
        <f>L5/$E$5</f>
        <v>1</v>
      </c>
    </row>
  </sheetData>
  <mergeCells count="20">
    <mergeCell ref="I8:J8"/>
    <mergeCell ref="K8:L8"/>
    <mergeCell ref="K3:L3"/>
    <mergeCell ref="M3:M4"/>
    <mergeCell ref="A7:L7"/>
    <mergeCell ref="A8:A9"/>
    <mergeCell ref="B8:B9"/>
    <mergeCell ref="C8:C9"/>
    <mergeCell ref="D8:D9"/>
    <mergeCell ref="E8:E9"/>
    <mergeCell ref="F8:H8"/>
    <mergeCell ref="A1:M1"/>
    <mergeCell ref="A2:M2"/>
    <mergeCell ref="A3:A4"/>
    <mergeCell ref="B3:B4"/>
    <mergeCell ref="C3:C4"/>
    <mergeCell ref="D3:D4"/>
    <mergeCell ref="E3:E4"/>
    <mergeCell ref="F3:H3"/>
    <mergeCell ref="I3:J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41E0-B698-3344-B6E5-3A25ACF6B9CA}">
  <sheetPr>
    <tabColor rgb="FF00B050"/>
  </sheetPr>
  <dimension ref="A1:M9"/>
  <sheetViews>
    <sheetView zoomScale="70" zoomScaleNormal="70" workbookViewId="0">
      <selection activeCell="O14" sqref="O14"/>
    </sheetView>
  </sheetViews>
  <sheetFormatPr baseColWidth="10" defaultColWidth="8.7109375" defaultRowHeight="18"/>
  <cols>
    <col min="1" max="1" width="14.42578125" style="39" customWidth="1"/>
    <col min="2" max="2" width="18.42578125" style="39" customWidth="1"/>
    <col min="3" max="3" width="17.42578125" style="39" customWidth="1"/>
    <col min="4" max="4" width="21.42578125" style="39" customWidth="1"/>
    <col min="5" max="6" width="37.42578125" style="39" customWidth="1"/>
    <col min="7" max="7" width="22.28515625" style="39" customWidth="1"/>
    <col min="8" max="11" width="18.7109375" style="39" customWidth="1"/>
    <col min="12" max="12" width="25.140625" style="39" customWidth="1"/>
    <col min="13" max="13" width="27.7109375" style="39" customWidth="1"/>
    <col min="14" max="16374" width="9.140625" style="39" bestFit="1" customWidth="1"/>
    <col min="16375" max="16383" width="8.7109375" style="39" bestFit="1" customWidth="1"/>
    <col min="16384" max="16384" width="8.7109375" style="39"/>
  </cols>
  <sheetData>
    <row r="1" spans="1:13" ht="67.150000000000006" customHeight="1">
      <c r="A1" s="192" t="s">
        <v>175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27.75" customHeight="1">
      <c r="A2" s="192" t="s">
        <v>59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3" s="40" customFormat="1" ht="36">
      <c r="A3" s="10" t="s">
        <v>5</v>
      </c>
      <c r="B3" s="10" t="s">
        <v>6</v>
      </c>
      <c r="C3" s="10" t="s">
        <v>42</v>
      </c>
      <c r="D3" s="10" t="s">
        <v>21</v>
      </c>
      <c r="E3" s="10" t="s">
        <v>40</v>
      </c>
      <c r="F3" s="10" t="s">
        <v>76</v>
      </c>
      <c r="G3" s="10" t="s">
        <v>9</v>
      </c>
      <c r="H3" s="10" t="s">
        <v>0</v>
      </c>
      <c r="I3" s="10" t="s">
        <v>1</v>
      </c>
      <c r="J3" s="10" t="s">
        <v>2</v>
      </c>
      <c r="K3" s="10" t="s">
        <v>10</v>
      </c>
      <c r="L3" s="10" t="s">
        <v>3</v>
      </c>
      <c r="M3" s="10" t="s">
        <v>11</v>
      </c>
    </row>
    <row r="4" spans="1:13" ht="132" customHeight="1">
      <c r="A4" s="110" t="s">
        <v>181</v>
      </c>
      <c r="B4" s="17" t="s">
        <v>182</v>
      </c>
      <c r="C4" s="17" t="s">
        <v>178</v>
      </c>
      <c r="D4" s="110" t="s">
        <v>22</v>
      </c>
      <c r="E4" s="17">
        <v>36</v>
      </c>
      <c r="F4" s="17">
        <v>15</v>
      </c>
      <c r="G4" s="110">
        <v>0</v>
      </c>
      <c r="H4" s="110">
        <v>10</v>
      </c>
      <c r="I4" s="110">
        <v>36</v>
      </c>
      <c r="J4" s="110">
        <v>24</v>
      </c>
      <c r="K4" s="110">
        <v>5</v>
      </c>
      <c r="L4" s="110">
        <v>17</v>
      </c>
      <c r="M4" s="110"/>
    </row>
    <row r="5" spans="1:13" ht="20.25" customHeight="1"/>
    <row r="6" spans="1:13" ht="30" customHeight="1">
      <c r="A6" s="192" t="s">
        <v>60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</row>
    <row r="7" spans="1:13" s="40" customFormat="1" ht="76.900000000000006" customHeight="1">
      <c r="A7" s="10" t="s">
        <v>5</v>
      </c>
      <c r="B7" s="10" t="s">
        <v>6</v>
      </c>
      <c r="C7" s="10" t="s">
        <v>42</v>
      </c>
      <c r="D7" s="10" t="s">
        <v>21</v>
      </c>
      <c r="E7" s="10" t="s">
        <v>40</v>
      </c>
      <c r="F7" s="10" t="s">
        <v>76</v>
      </c>
      <c r="G7" s="10" t="s">
        <v>9</v>
      </c>
      <c r="H7" s="10" t="s">
        <v>0</v>
      </c>
      <c r="I7" s="10" t="s">
        <v>1</v>
      </c>
      <c r="J7" s="10" t="s">
        <v>2</v>
      </c>
      <c r="K7" s="10" t="s">
        <v>10</v>
      </c>
      <c r="L7" s="10" t="s">
        <v>3</v>
      </c>
    </row>
    <row r="8" spans="1:13" ht="140.25" customHeight="1">
      <c r="A8" s="110" t="s">
        <v>181</v>
      </c>
      <c r="B8" s="17" t="s">
        <v>182</v>
      </c>
      <c r="C8" s="110" t="s">
        <v>178</v>
      </c>
      <c r="D8" s="110" t="s">
        <v>22</v>
      </c>
      <c r="E8" s="142">
        <f>E4/$E$4</f>
        <v>1</v>
      </c>
      <c r="F8" s="142">
        <f t="shared" ref="F8:K8" si="0">F4/$E$4</f>
        <v>0.41666666666666669</v>
      </c>
      <c r="G8" s="142">
        <f t="shared" si="0"/>
        <v>0</v>
      </c>
      <c r="H8" s="142">
        <f>H4/$E$4</f>
        <v>0.27777777777777779</v>
      </c>
      <c r="I8" s="142">
        <f t="shared" si="0"/>
        <v>1</v>
      </c>
      <c r="J8" s="142">
        <f t="shared" si="0"/>
        <v>0.66666666666666663</v>
      </c>
      <c r="K8" s="142">
        <f t="shared" si="0"/>
        <v>0.1388888888888889</v>
      </c>
      <c r="L8" s="142">
        <f>L4/$E$4</f>
        <v>0.47222222222222221</v>
      </c>
    </row>
    <row r="9" spans="1:13" ht="20.25" customHeight="1"/>
  </sheetData>
  <mergeCells count="3">
    <mergeCell ref="A1:M1"/>
    <mergeCell ref="A2:M2"/>
    <mergeCell ref="A6:L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9B263-AB06-BE4C-844A-C935DB4F9631}">
  <sheetPr>
    <tabColor rgb="FF00B050"/>
  </sheetPr>
  <dimension ref="A1:M9"/>
  <sheetViews>
    <sheetView topLeftCell="A7" zoomScaleNormal="100" workbookViewId="0">
      <selection sqref="A1:M8"/>
    </sheetView>
  </sheetViews>
  <sheetFormatPr baseColWidth="10" defaultColWidth="8.7109375" defaultRowHeight="18"/>
  <cols>
    <col min="1" max="1" width="12.42578125" style="39" customWidth="1"/>
    <col min="2" max="2" width="22.7109375" style="39" customWidth="1"/>
    <col min="3" max="3" width="13.7109375" style="39" customWidth="1"/>
    <col min="4" max="4" width="14.42578125" style="39" customWidth="1"/>
    <col min="5" max="5" width="20.28515625" style="39" customWidth="1"/>
    <col min="6" max="6" width="30" style="39" customWidth="1"/>
    <col min="7" max="10" width="14.42578125" style="39" customWidth="1"/>
    <col min="11" max="11" width="16.140625" style="39" customWidth="1"/>
    <col min="12" max="12" width="19.42578125" style="39" customWidth="1"/>
    <col min="13" max="13" width="27.7109375" style="39" customWidth="1"/>
    <col min="14" max="16374" width="9.140625" style="39" bestFit="1" customWidth="1"/>
    <col min="16375" max="16383" width="8.7109375" style="39" bestFit="1" customWidth="1"/>
    <col min="16384" max="16384" width="8.7109375" style="39"/>
  </cols>
  <sheetData>
    <row r="1" spans="1:13" ht="37.15" customHeight="1">
      <c r="A1" s="192" t="s">
        <v>176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27.75" customHeight="1">
      <c r="A2" s="171" t="s">
        <v>61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  <c r="M2" s="200" t="s">
        <v>11</v>
      </c>
    </row>
    <row r="3" spans="1:13" s="40" customFormat="1" ht="54">
      <c r="A3" s="10" t="s">
        <v>5</v>
      </c>
      <c r="B3" s="10" t="s">
        <v>6</v>
      </c>
      <c r="C3" s="10" t="s">
        <v>42</v>
      </c>
      <c r="D3" s="10" t="s">
        <v>21</v>
      </c>
      <c r="E3" s="10" t="s">
        <v>40</v>
      </c>
      <c r="F3" s="10" t="s">
        <v>76</v>
      </c>
      <c r="G3" s="10" t="s">
        <v>9</v>
      </c>
      <c r="H3" s="10" t="s">
        <v>0</v>
      </c>
      <c r="I3" s="10" t="s">
        <v>1</v>
      </c>
      <c r="J3" s="10" t="s">
        <v>2</v>
      </c>
      <c r="K3" s="10" t="s">
        <v>10</v>
      </c>
      <c r="L3" s="10" t="s">
        <v>3</v>
      </c>
      <c r="M3" s="201"/>
    </row>
    <row r="4" spans="1:13" ht="108">
      <c r="A4" s="110" t="s">
        <v>181</v>
      </c>
      <c r="B4" s="17" t="s">
        <v>182</v>
      </c>
      <c r="C4" s="17" t="s">
        <v>178</v>
      </c>
      <c r="D4" s="110" t="s">
        <v>22</v>
      </c>
      <c r="E4" s="12">
        <v>36</v>
      </c>
      <c r="F4" s="12">
        <v>3</v>
      </c>
      <c r="G4" s="110">
        <v>0</v>
      </c>
      <c r="H4" s="110">
        <v>2</v>
      </c>
      <c r="I4" s="110">
        <v>7</v>
      </c>
      <c r="J4" s="110">
        <v>6</v>
      </c>
      <c r="K4" s="110">
        <v>3</v>
      </c>
      <c r="L4" s="110">
        <v>2</v>
      </c>
      <c r="M4" s="110"/>
    </row>
    <row r="5" spans="1:13" ht="20.25" customHeight="1"/>
    <row r="6" spans="1:13" ht="30" customHeight="1">
      <c r="A6" s="192" t="s">
        <v>62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</row>
    <row r="7" spans="1:13" s="40" customFormat="1" ht="50.65" customHeight="1">
      <c r="A7" s="10" t="s">
        <v>5</v>
      </c>
      <c r="B7" s="10" t="s">
        <v>6</v>
      </c>
      <c r="C7" s="10" t="s">
        <v>42</v>
      </c>
      <c r="D7" s="42" t="s">
        <v>21</v>
      </c>
      <c r="E7" s="10" t="s">
        <v>40</v>
      </c>
      <c r="F7" s="10" t="s">
        <v>76</v>
      </c>
      <c r="G7" s="10" t="s">
        <v>9</v>
      </c>
      <c r="H7" s="10" t="s">
        <v>0</v>
      </c>
      <c r="I7" s="10" t="s">
        <v>1</v>
      </c>
      <c r="J7" s="10" t="s">
        <v>2</v>
      </c>
      <c r="K7" s="10" t="s">
        <v>10</v>
      </c>
      <c r="L7" s="10" t="s">
        <v>3</v>
      </c>
    </row>
    <row r="8" spans="1:13" ht="108">
      <c r="A8" s="110" t="s">
        <v>181</v>
      </c>
      <c r="B8" s="17" t="s">
        <v>182</v>
      </c>
      <c r="C8" s="17" t="s">
        <v>178</v>
      </c>
      <c r="D8" s="117" t="s">
        <v>22</v>
      </c>
      <c r="E8" s="118">
        <f t="shared" ref="E8:K8" si="0">E4/$E$4</f>
        <v>1</v>
      </c>
      <c r="F8" s="118">
        <f t="shared" si="0"/>
        <v>8.3333333333333329E-2</v>
      </c>
      <c r="G8" s="118">
        <f t="shared" si="0"/>
        <v>0</v>
      </c>
      <c r="H8" s="118">
        <f t="shared" si="0"/>
        <v>5.5555555555555552E-2</v>
      </c>
      <c r="I8" s="118">
        <f t="shared" si="0"/>
        <v>0.19444444444444445</v>
      </c>
      <c r="J8" s="118">
        <f>J4/$E$4</f>
        <v>0.16666666666666666</v>
      </c>
      <c r="K8" s="118">
        <f t="shared" si="0"/>
        <v>8.3333333333333329E-2</v>
      </c>
      <c r="L8" s="118">
        <f>L4/$E$4</f>
        <v>5.5555555555555552E-2</v>
      </c>
    </row>
    <row r="9" spans="1:13" ht="20.25" customHeight="1"/>
  </sheetData>
  <mergeCells count="4">
    <mergeCell ref="A6:L6"/>
    <mergeCell ref="A1:M1"/>
    <mergeCell ref="A2:L2"/>
    <mergeCell ref="M2:M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1B31B-16AA-D64E-B54E-6E4A3605C551}">
  <sheetPr>
    <tabColor rgb="FF00B050"/>
  </sheetPr>
  <dimension ref="A1:M13"/>
  <sheetViews>
    <sheetView zoomScale="55" zoomScaleNormal="55" workbookViewId="0">
      <selection activeCell="E5" sqref="E5:E6"/>
    </sheetView>
  </sheetViews>
  <sheetFormatPr baseColWidth="10" defaultColWidth="8.140625" defaultRowHeight="18"/>
  <cols>
    <col min="1" max="1" width="14.28515625" style="56" customWidth="1"/>
    <col min="2" max="2" width="21.28515625" style="56" customWidth="1"/>
    <col min="3" max="3" width="19.28515625" style="56" customWidth="1"/>
    <col min="4" max="4" width="23.28515625" style="56" customWidth="1"/>
    <col min="5" max="5" width="27" style="56" customWidth="1"/>
    <col min="6" max="7" width="19.28515625" style="56" customWidth="1"/>
    <col min="8" max="8" width="27" style="56" customWidth="1"/>
    <col min="9" max="9" width="28.140625" style="56" customWidth="1"/>
    <col min="10" max="10" width="30" style="56" customWidth="1"/>
    <col min="11" max="11" width="24.140625" style="56" customWidth="1"/>
    <col min="12" max="12" width="25.7109375" style="56" customWidth="1"/>
    <col min="13" max="13" width="26" style="56" customWidth="1"/>
    <col min="14" max="16370" width="8.42578125" style="56" bestFit="1" customWidth="1"/>
    <col min="16371" max="16380" width="8.140625" style="56" bestFit="1" customWidth="1"/>
    <col min="16381" max="16384" width="8.140625" style="56"/>
  </cols>
  <sheetData>
    <row r="1" spans="1:13" ht="46.9" customHeight="1">
      <c r="A1" s="218" t="s">
        <v>95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30" customHeight="1" thickBot="1">
      <c r="A2" s="218" t="s">
        <v>67</v>
      </c>
      <c r="B2" s="218"/>
      <c r="C2" s="218"/>
      <c r="D2" s="218"/>
      <c r="E2" s="218"/>
      <c r="F2" s="217"/>
      <c r="G2" s="217"/>
      <c r="H2" s="217"/>
      <c r="I2" s="217"/>
      <c r="J2" s="217"/>
      <c r="K2" s="217"/>
      <c r="L2" s="217"/>
      <c r="M2" s="218"/>
    </row>
    <row r="3" spans="1:13" s="33" customFormat="1" ht="25.15" customHeight="1">
      <c r="A3" s="218" t="s">
        <v>5</v>
      </c>
      <c r="B3" s="218" t="s">
        <v>6</v>
      </c>
      <c r="C3" s="218" t="s">
        <v>42</v>
      </c>
      <c r="D3" s="218" t="s">
        <v>7</v>
      </c>
      <c r="E3" s="220" t="s">
        <v>23</v>
      </c>
      <c r="F3" s="215" t="s">
        <v>9</v>
      </c>
      <c r="G3" s="221"/>
      <c r="H3" s="216"/>
      <c r="I3" s="215" t="s">
        <v>0</v>
      </c>
      <c r="J3" s="216"/>
      <c r="K3" s="215" t="s">
        <v>3</v>
      </c>
      <c r="L3" s="216"/>
      <c r="M3" s="219" t="s">
        <v>11</v>
      </c>
    </row>
    <row r="4" spans="1:13" s="33" customFormat="1" ht="106.9" customHeight="1">
      <c r="A4" s="218"/>
      <c r="B4" s="218"/>
      <c r="C4" s="218"/>
      <c r="D4" s="218"/>
      <c r="E4" s="220"/>
      <c r="F4" s="57" t="s">
        <v>18</v>
      </c>
      <c r="G4" s="58" t="s">
        <v>19</v>
      </c>
      <c r="H4" s="59" t="s">
        <v>90</v>
      </c>
      <c r="I4" s="57" t="s">
        <v>93</v>
      </c>
      <c r="J4" s="59" t="s">
        <v>94</v>
      </c>
      <c r="K4" s="57" t="s">
        <v>91</v>
      </c>
      <c r="L4" s="59" t="s">
        <v>92</v>
      </c>
      <c r="M4" s="219"/>
    </row>
    <row r="5" spans="1:13" s="33" customFormat="1" ht="58.15" customHeight="1">
      <c r="A5" s="222" t="s">
        <v>181</v>
      </c>
      <c r="B5" s="222" t="s">
        <v>182</v>
      </c>
      <c r="C5" s="213" t="s">
        <v>178</v>
      </c>
      <c r="D5" s="36" t="s">
        <v>41</v>
      </c>
      <c r="E5" s="26">
        <v>316</v>
      </c>
      <c r="F5" s="60">
        <v>134</v>
      </c>
      <c r="G5" s="36">
        <v>182</v>
      </c>
      <c r="H5" s="61">
        <v>0</v>
      </c>
      <c r="I5" s="60">
        <v>29</v>
      </c>
      <c r="J5" s="61">
        <v>287</v>
      </c>
      <c r="K5" s="60">
        <v>0</v>
      </c>
      <c r="L5" s="61">
        <v>316</v>
      </c>
      <c r="M5" s="62"/>
    </row>
    <row r="6" spans="1:13" ht="139.15" customHeight="1">
      <c r="A6" s="223"/>
      <c r="B6" s="223"/>
      <c r="C6" s="214"/>
      <c r="D6" s="32" t="s">
        <v>12</v>
      </c>
      <c r="E6" s="54">
        <v>232</v>
      </c>
      <c r="F6" s="63">
        <v>111</v>
      </c>
      <c r="G6" s="12">
        <v>121</v>
      </c>
      <c r="H6" s="64">
        <v>0</v>
      </c>
      <c r="I6" s="49">
        <v>24</v>
      </c>
      <c r="J6" s="50">
        <v>208</v>
      </c>
      <c r="K6" s="49">
        <v>0</v>
      </c>
      <c r="L6" s="65">
        <v>232</v>
      </c>
      <c r="M6" s="66"/>
    </row>
    <row r="7" spans="1:13" ht="20.25" customHeight="1"/>
    <row r="8" spans="1:13" ht="30" customHeight="1" thickBot="1">
      <c r="A8" s="217" t="s">
        <v>68</v>
      </c>
      <c r="B8" s="217"/>
      <c r="C8" s="217"/>
      <c r="D8" s="218"/>
      <c r="E8" s="218"/>
      <c r="F8" s="217"/>
      <c r="G8" s="217"/>
      <c r="H8" s="217"/>
      <c r="I8" s="217"/>
      <c r="J8" s="217"/>
      <c r="K8" s="217"/>
      <c r="L8" s="217"/>
    </row>
    <row r="9" spans="1:13" s="33" customFormat="1" ht="24.75" customHeight="1">
      <c r="A9" s="218" t="s">
        <v>5</v>
      </c>
      <c r="B9" s="218" t="s">
        <v>6</v>
      </c>
      <c r="C9" s="218" t="s">
        <v>42</v>
      </c>
      <c r="D9" s="219" t="s">
        <v>7</v>
      </c>
      <c r="E9" s="220" t="s">
        <v>23</v>
      </c>
      <c r="F9" s="215" t="s">
        <v>9</v>
      </c>
      <c r="G9" s="221"/>
      <c r="H9" s="216"/>
      <c r="I9" s="215" t="s">
        <v>0</v>
      </c>
      <c r="J9" s="216"/>
      <c r="K9" s="215" t="s">
        <v>3</v>
      </c>
      <c r="L9" s="216"/>
    </row>
    <row r="10" spans="1:13" s="33" customFormat="1" ht="124.15" customHeight="1">
      <c r="A10" s="218"/>
      <c r="B10" s="218"/>
      <c r="C10" s="218"/>
      <c r="D10" s="218"/>
      <c r="E10" s="220"/>
      <c r="F10" s="57" t="s">
        <v>18</v>
      </c>
      <c r="G10" s="58" t="s">
        <v>19</v>
      </c>
      <c r="H10" s="59" t="s">
        <v>90</v>
      </c>
      <c r="I10" s="57" t="s">
        <v>63</v>
      </c>
      <c r="J10" s="59" t="s">
        <v>64</v>
      </c>
      <c r="K10" s="57" t="s">
        <v>91</v>
      </c>
      <c r="L10" s="59" t="s">
        <v>92</v>
      </c>
    </row>
    <row r="11" spans="1:13" s="33" customFormat="1" ht="39" customHeight="1">
      <c r="A11" s="222" t="s">
        <v>181</v>
      </c>
      <c r="B11" s="213" t="s">
        <v>178</v>
      </c>
      <c r="C11" s="36" t="s">
        <v>41</v>
      </c>
      <c r="D11" s="69">
        <f>E5/$E$5</f>
        <v>1</v>
      </c>
      <c r="E11" s="70">
        <f>F5/$E$5</f>
        <v>0.42405063291139239</v>
      </c>
      <c r="F11" s="71">
        <f>G5/$E$5</f>
        <v>0.57594936708860756</v>
      </c>
      <c r="G11" s="72">
        <f t="shared" ref="G11:I12" si="0">H5/$E5</f>
        <v>0</v>
      </c>
      <c r="H11" s="70">
        <f t="shared" si="0"/>
        <v>9.1772151898734181E-2</v>
      </c>
      <c r="I11" s="72">
        <f t="shared" si="0"/>
        <v>0.90822784810126578</v>
      </c>
      <c r="J11" s="70">
        <f>K5/$E$5</f>
        <v>0</v>
      </c>
      <c r="K11" s="72">
        <f>L5/$E$5</f>
        <v>1</v>
      </c>
    </row>
    <row r="12" spans="1:13" ht="39" customHeight="1">
      <c r="A12" s="223"/>
      <c r="B12" s="214"/>
      <c r="C12" s="73" t="s">
        <v>12</v>
      </c>
      <c r="D12" s="69">
        <f>E5/$E$5</f>
        <v>1</v>
      </c>
      <c r="E12" s="70">
        <f>F6/$E$6</f>
        <v>0.47844827586206895</v>
      </c>
      <c r="F12" s="71">
        <f>G6/$E$6</f>
        <v>0.52155172413793105</v>
      </c>
      <c r="G12" s="72">
        <f t="shared" si="0"/>
        <v>0</v>
      </c>
      <c r="H12" s="70">
        <f t="shared" si="0"/>
        <v>0.10344827586206896</v>
      </c>
      <c r="I12" s="72">
        <f t="shared" si="0"/>
        <v>0.89655172413793105</v>
      </c>
      <c r="J12" s="70">
        <f>K6/$E6</f>
        <v>0</v>
      </c>
      <c r="K12" s="72">
        <f>L6/$E6</f>
        <v>1</v>
      </c>
    </row>
    <row r="13" spans="1:13" ht="20.25" customHeight="1"/>
  </sheetData>
  <mergeCells count="25">
    <mergeCell ref="A1:M1"/>
    <mergeCell ref="A2:M2"/>
    <mergeCell ref="A3:A4"/>
    <mergeCell ref="B3:B4"/>
    <mergeCell ref="C3:C4"/>
    <mergeCell ref="D3:D4"/>
    <mergeCell ref="E3:E4"/>
    <mergeCell ref="F3:H3"/>
    <mergeCell ref="I3:J3"/>
    <mergeCell ref="M3:M4"/>
    <mergeCell ref="B11:B12"/>
    <mergeCell ref="K3:L3"/>
    <mergeCell ref="C5:C6"/>
    <mergeCell ref="A8:L8"/>
    <mergeCell ref="A9:A10"/>
    <mergeCell ref="B9:B10"/>
    <mergeCell ref="C9:C10"/>
    <mergeCell ref="D9:D10"/>
    <mergeCell ref="E9:E10"/>
    <mergeCell ref="F9:H9"/>
    <mergeCell ref="I9:J9"/>
    <mergeCell ref="K9:L9"/>
    <mergeCell ref="A5:A6"/>
    <mergeCell ref="B5:B6"/>
    <mergeCell ref="A11:A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CA4F-67D2-7541-A2C7-4380DD466D60}">
  <sheetPr>
    <tabColor rgb="FF00B050"/>
  </sheetPr>
  <dimension ref="A1:LQ47"/>
  <sheetViews>
    <sheetView zoomScale="26" zoomScaleNormal="26" workbookViewId="0">
      <selection sqref="A1:M11"/>
    </sheetView>
  </sheetViews>
  <sheetFormatPr baseColWidth="10" defaultColWidth="8.42578125" defaultRowHeight="18"/>
  <cols>
    <col min="1" max="1" width="18" style="56" customWidth="1"/>
    <col min="2" max="2" width="18.7109375" style="56" customWidth="1"/>
    <col min="3" max="3" width="21.140625" style="56" customWidth="1"/>
    <col min="4" max="4" width="23.7109375" style="56" customWidth="1"/>
    <col min="5" max="5" width="21.7109375" style="56" customWidth="1"/>
    <col min="6" max="6" width="28" style="56" customWidth="1"/>
    <col min="7" max="7" width="29" style="56" customWidth="1"/>
    <col min="8" max="8" width="26" style="56" customWidth="1"/>
    <col min="9" max="20" width="31.7109375" style="56" customWidth="1"/>
    <col min="21" max="21" width="26.28515625" style="56" customWidth="1"/>
    <col min="22" max="22" width="16.7109375" style="56" customWidth="1"/>
    <col min="23" max="23" width="22.7109375" style="56" customWidth="1"/>
    <col min="24" max="24" width="27" style="56" customWidth="1"/>
    <col min="25" max="25" width="18" style="56" customWidth="1"/>
    <col min="26" max="26" width="22.7109375" style="56" customWidth="1"/>
    <col min="27" max="27" width="25.28515625" style="56" customWidth="1"/>
    <col min="28" max="28" width="24.28515625" style="56" customWidth="1"/>
    <col min="29" max="29" width="8.42578125" style="56" bestFit="1" customWidth="1"/>
    <col min="30" max="16384" width="8.42578125" style="56"/>
  </cols>
  <sheetData>
    <row r="1" spans="1:329" ht="60" customHeight="1">
      <c r="A1" s="218" t="s">
        <v>146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329" ht="31.15" customHeight="1">
      <c r="A2" s="218" t="s">
        <v>147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</row>
    <row r="3" spans="1:329" s="75" customFormat="1" ht="75" customHeight="1">
      <c r="A3" s="55" t="s">
        <v>5</v>
      </c>
      <c r="B3" s="55" t="s">
        <v>6</v>
      </c>
      <c r="C3" s="55" t="s">
        <v>161</v>
      </c>
      <c r="D3" s="55" t="s">
        <v>7</v>
      </c>
      <c r="E3" s="55" t="s">
        <v>179</v>
      </c>
      <c r="F3" s="55" t="s">
        <v>148</v>
      </c>
      <c r="G3" s="55" t="s">
        <v>160</v>
      </c>
      <c r="H3" s="55" t="s">
        <v>35</v>
      </c>
      <c r="I3" s="55" t="s">
        <v>36</v>
      </c>
      <c r="J3" s="55" t="s">
        <v>149</v>
      </c>
      <c r="K3" s="55" t="s">
        <v>37</v>
      </c>
      <c r="L3" s="55" t="s">
        <v>38</v>
      </c>
      <c r="M3" s="55" t="s">
        <v>11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</row>
    <row r="4" spans="1:329" s="75" customFormat="1" ht="61.5" customHeight="1">
      <c r="A4" s="222" t="s">
        <v>181</v>
      </c>
      <c r="B4" s="222" t="s">
        <v>182</v>
      </c>
      <c r="C4" s="76" t="s">
        <v>183</v>
      </c>
      <c r="D4" s="36" t="s">
        <v>41</v>
      </c>
      <c r="E4" s="32">
        <v>316</v>
      </c>
      <c r="F4" s="36">
        <v>333</v>
      </c>
      <c r="G4" s="32">
        <v>217</v>
      </c>
      <c r="H4" s="36">
        <v>164</v>
      </c>
      <c r="I4" s="32">
        <v>13</v>
      </c>
      <c r="J4" s="36">
        <v>48</v>
      </c>
      <c r="K4" s="36">
        <v>97</v>
      </c>
      <c r="L4" s="36">
        <v>58</v>
      </c>
      <c r="M4" s="77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</row>
    <row r="5" spans="1:329" s="78" customFormat="1" ht="79.150000000000006" customHeight="1">
      <c r="A5" s="233"/>
      <c r="B5" s="233"/>
      <c r="C5" s="76" t="s">
        <v>184</v>
      </c>
      <c r="D5" s="32" t="s">
        <v>12</v>
      </c>
      <c r="E5" s="17">
        <v>232</v>
      </c>
      <c r="F5" s="17">
        <v>0</v>
      </c>
      <c r="G5" s="17">
        <v>232</v>
      </c>
      <c r="H5" s="36">
        <v>232</v>
      </c>
      <c r="I5" s="32">
        <v>18</v>
      </c>
      <c r="J5" s="36">
        <v>11</v>
      </c>
      <c r="K5" s="36">
        <v>105</v>
      </c>
      <c r="L5" s="36">
        <v>42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56"/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6"/>
      <c r="JL5" s="56"/>
      <c r="JM5" s="56"/>
      <c r="JN5" s="56"/>
      <c r="JO5" s="56"/>
      <c r="JP5" s="56"/>
      <c r="JQ5" s="56"/>
      <c r="JR5" s="56"/>
      <c r="JS5" s="56"/>
      <c r="JT5" s="56"/>
      <c r="JU5" s="56"/>
      <c r="JV5" s="56"/>
      <c r="JW5" s="56"/>
      <c r="JX5" s="56"/>
      <c r="JY5" s="56"/>
      <c r="JZ5" s="56"/>
      <c r="KA5" s="56"/>
      <c r="KB5" s="56"/>
      <c r="KC5" s="56"/>
      <c r="KD5" s="56"/>
      <c r="KE5" s="56"/>
      <c r="KF5" s="56"/>
      <c r="KG5" s="56"/>
      <c r="KH5" s="56"/>
      <c r="KI5" s="56"/>
      <c r="KJ5" s="56"/>
      <c r="KK5" s="56"/>
      <c r="KL5" s="56"/>
      <c r="KM5" s="56"/>
      <c r="KN5" s="56"/>
      <c r="KO5" s="56"/>
      <c r="KP5" s="56"/>
      <c r="KQ5" s="56"/>
      <c r="KR5" s="56"/>
      <c r="KS5" s="56"/>
      <c r="KT5" s="56"/>
      <c r="KU5" s="56"/>
      <c r="KV5" s="56"/>
      <c r="KW5" s="56"/>
      <c r="KX5" s="56"/>
      <c r="KY5" s="56"/>
      <c r="KZ5" s="56"/>
      <c r="LA5" s="56"/>
      <c r="LB5" s="56"/>
      <c r="LC5" s="56"/>
      <c r="LD5" s="56"/>
      <c r="LE5" s="56"/>
      <c r="LF5" s="56"/>
      <c r="LG5" s="56"/>
      <c r="LH5" s="56"/>
      <c r="LI5" s="56"/>
      <c r="LJ5" s="56"/>
      <c r="LK5" s="56"/>
      <c r="LL5" s="56"/>
      <c r="LM5" s="56"/>
      <c r="LN5" s="56"/>
      <c r="LO5" s="56"/>
      <c r="LP5" s="56"/>
      <c r="LQ5" s="56"/>
    </row>
    <row r="6" spans="1:329" ht="25.15" customHeight="1"/>
    <row r="7" spans="1:329" ht="52.9" customHeight="1">
      <c r="A7" s="220" t="s">
        <v>146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19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329" ht="25.15" customHeight="1">
      <c r="A8" s="220" t="s">
        <v>150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19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329" ht="93" customHeight="1">
      <c r="A9" s="55" t="s">
        <v>5</v>
      </c>
      <c r="B9" s="55" t="s">
        <v>6</v>
      </c>
      <c r="C9" s="55" t="s">
        <v>161</v>
      </c>
      <c r="D9" s="55" t="s">
        <v>7</v>
      </c>
      <c r="E9" s="55" t="s">
        <v>179</v>
      </c>
      <c r="F9" s="55" t="s">
        <v>148</v>
      </c>
      <c r="G9" s="55" t="s">
        <v>160</v>
      </c>
      <c r="H9" s="55" t="s">
        <v>35</v>
      </c>
      <c r="I9" s="55" t="s">
        <v>36</v>
      </c>
      <c r="J9" s="55" t="s">
        <v>149</v>
      </c>
      <c r="K9" s="55" t="s">
        <v>37</v>
      </c>
      <c r="L9" s="55" t="s">
        <v>38</v>
      </c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329" ht="66" customHeight="1">
      <c r="A10" s="222" t="s">
        <v>181</v>
      </c>
      <c r="B10" s="222" t="s">
        <v>182</v>
      </c>
      <c r="C10" s="76" t="s">
        <v>183</v>
      </c>
      <c r="D10" s="36" t="s">
        <v>41</v>
      </c>
      <c r="E10" s="79">
        <f>E4/E4</f>
        <v>1</v>
      </c>
      <c r="F10" s="79">
        <f>E4/548</f>
        <v>0.57664233576642332</v>
      </c>
      <c r="G10" s="80">
        <f>G4/F4</f>
        <v>0.65165165165165162</v>
      </c>
      <c r="H10" s="80">
        <f>H4/$G$4</f>
        <v>0.75576036866359442</v>
      </c>
      <c r="I10" s="80">
        <f>I4/$G$4</f>
        <v>5.9907834101382486E-2</v>
      </c>
      <c r="J10" s="80">
        <f>J4/E4</f>
        <v>0.15189873417721519</v>
      </c>
      <c r="K10" s="80">
        <f>K4/$G$4</f>
        <v>0.44700460829493088</v>
      </c>
      <c r="L10" s="80">
        <f>L4/$G$4</f>
        <v>0.26728110599078342</v>
      </c>
      <c r="AC10" s="33"/>
    </row>
    <row r="11" spans="1:329" ht="62.25" customHeight="1">
      <c r="A11" s="233"/>
      <c r="B11" s="233"/>
      <c r="C11" s="76" t="s">
        <v>184</v>
      </c>
      <c r="D11" s="32" t="s">
        <v>12</v>
      </c>
      <c r="E11" s="79">
        <f>E5/E5</f>
        <v>1</v>
      </c>
      <c r="F11" s="79">
        <f>E5/548</f>
        <v>0.42335766423357662</v>
      </c>
      <c r="G11" s="80" t="e">
        <f>G5/F5</f>
        <v>#DIV/0!</v>
      </c>
      <c r="H11" s="80">
        <f>H5/$G$5</f>
        <v>1</v>
      </c>
      <c r="I11" s="80">
        <f>I5/$G$5</f>
        <v>7.7586206896551727E-2</v>
      </c>
      <c r="J11" s="80">
        <f>J5/E5</f>
        <v>4.7413793103448273E-2</v>
      </c>
      <c r="K11" s="80">
        <f>K5/$G$5</f>
        <v>0.45258620689655171</v>
      </c>
      <c r="L11" s="80">
        <f>L5/$G$5</f>
        <v>0.18103448275862069</v>
      </c>
      <c r="AC11" s="33"/>
    </row>
    <row r="12" spans="1:329" ht="27" customHeight="1">
      <c r="A12" s="81"/>
      <c r="B12" s="82"/>
      <c r="D12" s="83"/>
      <c r="E12" s="83"/>
      <c r="F12" s="84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6"/>
    </row>
    <row r="13" spans="1:329" ht="31.15" customHeight="1" thickBot="1">
      <c r="A13" s="227" t="s">
        <v>151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9"/>
    </row>
    <row r="14" spans="1:329" s="33" customFormat="1" ht="52.9" customHeight="1">
      <c r="A14" s="217" t="s">
        <v>5</v>
      </c>
      <c r="B14" s="217" t="s">
        <v>6</v>
      </c>
      <c r="C14" s="218" t="s">
        <v>161</v>
      </c>
      <c r="D14" s="218" t="s">
        <v>7</v>
      </c>
      <c r="E14" s="220" t="s">
        <v>179</v>
      </c>
      <c r="F14" s="225" t="s">
        <v>148</v>
      </c>
      <c r="G14" s="237"/>
      <c r="H14" s="226"/>
      <c r="I14" s="225" t="s">
        <v>160</v>
      </c>
      <c r="J14" s="237"/>
      <c r="K14" s="226"/>
      <c r="L14" s="225" t="s">
        <v>35</v>
      </c>
      <c r="M14" s="237"/>
      <c r="N14" s="226"/>
      <c r="O14" s="225" t="s">
        <v>36</v>
      </c>
      <c r="P14" s="237"/>
      <c r="Q14" s="226"/>
      <c r="R14" s="225" t="s">
        <v>180</v>
      </c>
      <c r="S14" s="237"/>
      <c r="T14" s="226"/>
      <c r="U14" s="225" t="s">
        <v>37</v>
      </c>
      <c r="V14" s="237"/>
      <c r="W14" s="226"/>
      <c r="X14" s="225" t="s">
        <v>38</v>
      </c>
      <c r="Y14" s="237"/>
      <c r="Z14" s="226"/>
      <c r="AA14" s="229" t="s">
        <v>11</v>
      </c>
    </row>
    <row r="15" spans="1:329" s="33" customFormat="1" ht="75" customHeight="1">
      <c r="A15" s="230"/>
      <c r="B15" s="230"/>
      <c r="C15" s="218"/>
      <c r="D15" s="218"/>
      <c r="E15" s="220"/>
      <c r="F15" s="87" t="s">
        <v>18</v>
      </c>
      <c r="G15" s="55" t="s">
        <v>19</v>
      </c>
      <c r="H15" s="88" t="s">
        <v>90</v>
      </c>
      <c r="I15" s="87" t="s">
        <v>18</v>
      </c>
      <c r="J15" s="55" t="s">
        <v>19</v>
      </c>
      <c r="K15" s="88" t="s">
        <v>90</v>
      </c>
      <c r="L15" s="87" t="s">
        <v>18</v>
      </c>
      <c r="M15" s="55" t="s">
        <v>19</v>
      </c>
      <c r="N15" s="88" t="s">
        <v>90</v>
      </c>
      <c r="O15" s="87" t="s">
        <v>18</v>
      </c>
      <c r="P15" s="55" t="s">
        <v>19</v>
      </c>
      <c r="Q15" s="88" t="s">
        <v>90</v>
      </c>
      <c r="R15" s="87" t="s">
        <v>18</v>
      </c>
      <c r="S15" s="55" t="s">
        <v>19</v>
      </c>
      <c r="T15" s="88" t="s">
        <v>90</v>
      </c>
      <c r="U15" s="87" t="s">
        <v>18</v>
      </c>
      <c r="V15" s="55" t="s">
        <v>19</v>
      </c>
      <c r="W15" s="88" t="s">
        <v>90</v>
      </c>
      <c r="X15" s="87" t="s">
        <v>18</v>
      </c>
      <c r="Y15" s="55" t="s">
        <v>19</v>
      </c>
      <c r="Z15" s="88" t="s">
        <v>90</v>
      </c>
      <c r="AA15" s="241"/>
    </row>
    <row r="16" spans="1:329" s="33" customFormat="1" ht="71.25" customHeight="1">
      <c r="A16" s="222" t="s">
        <v>181</v>
      </c>
      <c r="B16" s="222" t="s">
        <v>182</v>
      </c>
      <c r="C16" s="76" t="s">
        <v>183</v>
      </c>
      <c r="D16" s="36" t="s">
        <v>41</v>
      </c>
      <c r="E16" s="26">
        <v>316</v>
      </c>
      <c r="F16" s="60">
        <v>157</v>
      </c>
      <c r="G16" s="36">
        <v>176</v>
      </c>
      <c r="H16" s="61">
        <v>0</v>
      </c>
      <c r="I16" s="60">
        <v>91</v>
      </c>
      <c r="J16" s="36">
        <v>126</v>
      </c>
      <c r="K16" s="61">
        <v>0</v>
      </c>
      <c r="L16" s="60">
        <v>70</v>
      </c>
      <c r="M16" s="36">
        <v>94</v>
      </c>
      <c r="N16" s="89">
        <v>0</v>
      </c>
      <c r="O16" s="60">
        <v>9</v>
      </c>
      <c r="P16" s="36">
        <v>4</v>
      </c>
      <c r="Q16" s="89">
        <v>0</v>
      </c>
      <c r="R16" s="60">
        <v>14</v>
      </c>
      <c r="S16" s="36">
        <v>34</v>
      </c>
      <c r="T16" s="89">
        <v>0</v>
      </c>
      <c r="U16" s="60">
        <v>52</v>
      </c>
      <c r="V16" s="36">
        <v>45</v>
      </c>
      <c r="W16" s="89">
        <v>0</v>
      </c>
      <c r="X16" s="60">
        <v>37</v>
      </c>
      <c r="Y16" s="36">
        <v>21</v>
      </c>
      <c r="Z16" s="89">
        <v>0</v>
      </c>
      <c r="AA16" s="90"/>
    </row>
    <row r="17" spans="1:27" ht="94.9" customHeight="1">
      <c r="A17" s="233"/>
      <c r="B17" s="233"/>
      <c r="C17" s="76" t="s">
        <v>184</v>
      </c>
      <c r="D17" s="32" t="s">
        <v>12</v>
      </c>
      <c r="E17" s="54">
        <v>232</v>
      </c>
      <c r="F17" s="63">
        <v>0</v>
      </c>
      <c r="G17" s="36">
        <v>0</v>
      </c>
      <c r="H17" s="61">
        <v>0</v>
      </c>
      <c r="I17" s="63">
        <v>111</v>
      </c>
      <c r="J17" s="12">
        <v>121</v>
      </c>
      <c r="K17" s="64">
        <v>0</v>
      </c>
      <c r="L17" s="63">
        <v>111</v>
      </c>
      <c r="M17" s="91">
        <v>121</v>
      </c>
      <c r="N17" s="92">
        <v>0</v>
      </c>
      <c r="O17" s="63">
        <v>7</v>
      </c>
      <c r="P17" s="91">
        <v>11</v>
      </c>
      <c r="Q17" s="92">
        <v>0</v>
      </c>
      <c r="R17" s="63">
        <v>2</v>
      </c>
      <c r="S17" s="91">
        <v>9</v>
      </c>
      <c r="T17" s="92">
        <v>0</v>
      </c>
      <c r="U17" s="63">
        <v>52</v>
      </c>
      <c r="V17" s="91">
        <v>53</v>
      </c>
      <c r="W17" s="92">
        <v>0</v>
      </c>
      <c r="X17" s="63">
        <v>18</v>
      </c>
      <c r="Y17" s="36">
        <v>24</v>
      </c>
      <c r="Z17" s="93">
        <v>0</v>
      </c>
      <c r="AA17" s="68"/>
    </row>
    <row r="18" spans="1:27" ht="25.15" customHeight="1"/>
    <row r="19" spans="1:27" ht="31.15" customHeight="1" thickBot="1">
      <c r="A19" s="227" t="s">
        <v>152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9"/>
    </row>
    <row r="20" spans="1:27" s="33" customFormat="1" ht="48" customHeight="1">
      <c r="A20" s="217" t="s">
        <v>5</v>
      </c>
      <c r="B20" s="217" t="s">
        <v>6</v>
      </c>
      <c r="C20" s="218" t="s">
        <v>161</v>
      </c>
      <c r="D20" s="218" t="s">
        <v>7</v>
      </c>
      <c r="E20" s="220" t="s">
        <v>179</v>
      </c>
      <c r="F20" s="234" t="s">
        <v>148</v>
      </c>
      <c r="G20" s="235"/>
      <c r="H20" s="236"/>
      <c r="I20" s="237" t="s">
        <v>160</v>
      </c>
      <c r="J20" s="237"/>
      <c r="K20" s="226"/>
      <c r="L20" s="238" t="s">
        <v>35</v>
      </c>
      <c r="M20" s="239"/>
      <c r="N20" s="240"/>
      <c r="O20" s="238" t="s">
        <v>36</v>
      </c>
      <c r="P20" s="239"/>
      <c r="Q20" s="240"/>
      <c r="R20" s="238" t="s">
        <v>180</v>
      </c>
      <c r="S20" s="239"/>
      <c r="T20" s="240"/>
      <c r="U20" s="238" t="s">
        <v>37</v>
      </c>
      <c r="V20" s="239"/>
      <c r="W20" s="240"/>
      <c r="X20" s="238" t="s">
        <v>38</v>
      </c>
      <c r="Y20" s="239"/>
      <c r="Z20" s="240"/>
      <c r="AA20" s="217" t="s">
        <v>11</v>
      </c>
    </row>
    <row r="21" spans="1:27" ht="89.65" customHeight="1">
      <c r="A21" s="230"/>
      <c r="B21" s="230"/>
      <c r="C21" s="218"/>
      <c r="D21" s="218"/>
      <c r="E21" s="220"/>
      <c r="F21" s="94" t="s">
        <v>18</v>
      </c>
      <c r="G21" s="95" t="s">
        <v>19</v>
      </c>
      <c r="H21" s="96" t="s">
        <v>90</v>
      </c>
      <c r="I21" s="97" t="s">
        <v>96</v>
      </c>
      <c r="J21" s="95" t="s">
        <v>98</v>
      </c>
      <c r="K21" s="96" t="s">
        <v>97</v>
      </c>
      <c r="L21" s="94" t="s">
        <v>99</v>
      </c>
      <c r="M21" s="95" t="s">
        <v>100</v>
      </c>
      <c r="N21" s="96" t="s">
        <v>101</v>
      </c>
      <c r="O21" s="94" t="s">
        <v>102</v>
      </c>
      <c r="P21" s="95" t="s">
        <v>103</v>
      </c>
      <c r="Q21" s="96" t="s">
        <v>104</v>
      </c>
      <c r="R21" s="94" t="s">
        <v>105</v>
      </c>
      <c r="S21" s="95" t="s">
        <v>106</v>
      </c>
      <c r="T21" s="96" t="s">
        <v>107</v>
      </c>
      <c r="U21" s="94" t="s">
        <v>108</v>
      </c>
      <c r="V21" s="95" t="s">
        <v>109</v>
      </c>
      <c r="W21" s="96" t="s">
        <v>110</v>
      </c>
      <c r="X21" s="94" t="s">
        <v>111</v>
      </c>
      <c r="Y21" s="95" t="s">
        <v>112</v>
      </c>
      <c r="Z21" s="96" t="s">
        <v>113</v>
      </c>
      <c r="AA21" s="230"/>
    </row>
    <row r="22" spans="1:27" ht="66" customHeight="1">
      <c r="A22" s="222" t="s">
        <v>181</v>
      </c>
      <c r="B22" s="222" t="s">
        <v>182</v>
      </c>
      <c r="C22" s="76" t="s">
        <v>183</v>
      </c>
      <c r="D22" s="36" t="s">
        <v>41</v>
      </c>
      <c r="E22" s="26">
        <v>316</v>
      </c>
      <c r="F22" s="98">
        <f>F16/($F16+$G16+$H16)</f>
        <v>0.47147147147147145</v>
      </c>
      <c r="G22" s="99">
        <f>G16/($F16+$G16+$H16)</f>
        <v>0.5285285285285285</v>
      </c>
      <c r="H22" s="100">
        <f>H16/($F16+$G16+$H16)</f>
        <v>0</v>
      </c>
      <c r="I22" s="101">
        <f>I16/F16</f>
        <v>0.57961783439490444</v>
      </c>
      <c r="J22" s="99">
        <f>J16/G16</f>
        <v>0.71590909090909094</v>
      </c>
      <c r="K22" s="100">
        <v>0</v>
      </c>
      <c r="L22" s="98">
        <f>L16/$I$16</f>
        <v>0.76923076923076927</v>
      </c>
      <c r="M22" s="99">
        <f>M16/$J$16</f>
        <v>0.74603174603174605</v>
      </c>
      <c r="N22" s="100">
        <v>0</v>
      </c>
      <c r="O22" s="98">
        <f>O16/$I$16</f>
        <v>9.8901098901098897E-2</v>
      </c>
      <c r="P22" s="99">
        <f>P16/$J$16</f>
        <v>3.1746031746031744E-2</v>
      </c>
      <c r="Q22" s="100">
        <v>0</v>
      </c>
      <c r="R22" s="98">
        <f>R16/I16</f>
        <v>0.15384615384615385</v>
      </c>
      <c r="S22" s="99">
        <f>S16/J16</f>
        <v>0.26984126984126983</v>
      </c>
      <c r="T22" s="100">
        <v>0</v>
      </c>
      <c r="U22" s="98">
        <f>U16/$I$16</f>
        <v>0.5714285714285714</v>
      </c>
      <c r="V22" s="99">
        <f>V16/$J$16</f>
        <v>0.35714285714285715</v>
      </c>
      <c r="W22" s="100">
        <v>0</v>
      </c>
      <c r="X22" s="98">
        <f>X16/$I$16</f>
        <v>0.40659340659340659</v>
      </c>
      <c r="Y22" s="99">
        <f>Y16/$J$16</f>
        <v>0.16666666666666666</v>
      </c>
      <c r="Z22" s="100">
        <v>0</v>
      </c>
      <c r="AA22" s="32"/>
    </row>
    <row r="23" spans="1:27" ht="54" customHeight="1">
      <c r="A23" s="233"/>
      <c r="B23" s="233"/>
      <c r="C23" s="76" t="s">
        <v>184</v>
      </c>
      <c r="D23" s="32" t="s">
        <v>12</v>
      </c>
      <c r="E23" s="54">
        <v>232</v>
      </c>
      <c r="F23" s="98">
        <v>0</v>
      </c>
      <c r="G23" s="99">
        <v>0</v>
      </c>
      <c r="H23" s="100">
        <v>0</v>
      </c>
      <c r="I23" s="101">
        <v>0</v>
      </c>
      <c r="J23" s="99">
        <v>0</v>
      </c>
      <c r="K23" s="100">
        <v>0</v>
      </c>
      <c r="L23" s="98">
        <f>L17/$I$17</f>
        <v>1</v>
      </c>
      <c r="M23" s="99">
        <f>M17/$J$17</f>
        <v>1</v>
      </c>
      <c r="N23" s="100">
        <v>0</v>
      </c>
      <c r="O23" s="98">
        <f>O17/$I$17</f>
        <v>6.3063063063063057E-2</v>
      </c>
      <c r="P23" s="99">
        <f>P17/$J$17</f>
        <v>9.0909090909090912E-2</v>
      </c>
      <c r="Q23" s="100">
        <v>0</v>
      </c>
      <c r="R23" s="98">
        <f>R17/I17</f>
        <v>1.8018018018018018E-2</v>
      </c>
      <c r="S23" s="99">
        <f>S17/J17</f>
        <v>7.43801652892562E-2</v>
      </c>
      <c r="T23" s="100">
        <v>0</v>
      </c>
      <c r="U23" s="98">
        <f>U17/$I$17</f>
        <v>0.46846846846846846</v>
      </c>
      <c r="V23" s="99">
        <f>V17/$J$17</f>
        <v>0.43801652892561982</v>
      </c>
      <c r="W23" s="100">
        <v>0</v>
      </c>
      <c r="X23" s="98">
        <f>X17/$I$17</f>
        <v>0.16216216216216217</v>
      </c>
      <c r="Y23" s="99">
        <f>Y17/$J$17</f>
        <v>0.19834710743801653</v>
      </c>
      <c r="Z23" s="100">
        <v>0</v>
      </c>
      <c r="AA23" s="32"/>
    </row>
    <row r="24" spans="1:27" ht="25.15" customHeight="1"/>
    <row r="25" spans="1:27" ht="31.15" customHeight="1" thickBot="1">
      <c r="A25" s="227" t="s">
        <v>153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9"/>
      <c r="V25" s="74"/>
      <c r="W25" s="74"/>
      <c r="X25" s="74"/>
      <c r="Y25" s="74"/>
      <c r="Z25" s="74"/>
      <c r="AA25" s="74"/>
    </row>
    <row r="26" spans="1:27" ht="75" customHeight="1">
      <c r="A26" s="217" t="s">
        <v>5</v>
      </c>
      <c r="B26" s="217" t="s">
        <v>6</v>
      </c>
      <c r="C26" s="218" t="s">
        <v>161</v>
      </c>
      <c r="D26" s="218" t="s">
        <v>7</v>
      </c>
      <c r="E26" s="220" t="s">
        <v>179</v>
      </c>
      <c r="F26" s="225" t="s">
        <v>148</v>
      </c>
      <c r="G26" s="226"/>
      <c r="H26" s="225" t="s">
        <v>160</v>
      </c>
      <c r="I26" s="226"/>
      <c r="J26" s="225" t="s">
        <v>35</v>
      </c>
      <c r="K26" s="226"/>
      <c r="L26" s="225" t="s">
        <v>36</v>
      </c>
      <c r="M26" s="226"/>
      <c r="N26" s="225" t="s">
        <v>180</v>
      </c>
      <c r="O26" s="226"/>
      <c r="P26" s="225" t="s">
        <v>37</v>
      </c>
      <c r="Q26" s="226"/>
      <c r="R26" s="225" t="s">
        <v>38</v>
      </c>
      <c r="S26" s="226"/>
      <c r="T26" s="231" t="s">
        <v>11</v>
      </c>
    </row>
    <row r="27" spans="1:27" ht="108">
      <c r="A27" s="230"/>
      <c r="B27" s="230"/>
      <c r="C27" s="218"/>
      <c r="D27" s="218"/>
      <c r="E27" s="220"/>
      <c r="F27" s="87" t="s">
        <v>65</v>
      </c>
      <c r="G27" s="88" t="s">
        <v>66</v>
      </c>
      <c r="H27" s="87" t="s">
        <v>65</v>
      </c>
      <c r="I27" s="88" t="s">
        <v>66</v>
      </c>
      <c r="J27" s="87" t="s">
        <v>65</v>
      </c>
      <c r="K27" s="88" t="s">
        <v>66</v>
      </c>
      <c r="L27" s="87" t="s">
        <v>65</v>
      </c>
      <c r="M27" s="88" t="s">
        <v>66</v>
      </c>
      <c r="N27" s="87" t="s">
        <v>65</v>
      </c>
      <c r="O27" s="88" t="s">
        <v>66</v>
      </c>
      <c r="P27" s="87" t="s">
        <v>65</v>
      </c>
      <c r="Q27" s="88" t="s">
        <v>66</v>
      </c>
      <c r="R27" s="87" t="s">
        <v>65</v>
      </c>
      <c r="S27" s="88" t="s">
        <v>66</v>
      </c>
      <c r="T27" s="232"/>
      <c r="V27" s="104"/>
      <c r="W27" s="104"/>
      <c r="X27" s="104"/>
      <c r="Y27" s="104"/>
      <c r="Z27" s="104"/>
      <c r="AA27" s="104"/>
    </row>
    <row r="28" spans="1:27" ht="54" customHeight="1">
      <c r="A28" s="222" t="s">
        <v>181</v>
      </c>
      <c r="B28" s="222" t="s">
        <v>182</v>
      </c>
      <c r="C28" s="76" t="s">
        <v>183</v>
      </c>
      <c r="D28" s="36" t="s">
        <v>41</v>
      </c>
      <c r="E28" s="26">
        <v>316</v>
      </c>
      <c r="F28" s="60">
        <v>24</v>
      </c>
      <c r="G28" s="61">
        <v>22</v>
      </c>
      <c r="H28" s="60">
        <v>14</v>
      </c>
      <c r="I28" s="61">
        <v>6</v>
      </c>
      <c r="J28" s="60">
        <v>11</v>
      </c>
      <c r="K28" s="61">
        <v>6</v>
      </c>
      <c r="L28" s="60">
        <v>0</v>
      </c>
      <c r="M28" s="61">
        <v>0</v>
      </c>
      <c r="N28" s="67">
        <v>3</v>
      </c>
      <c r="O28" s="65">
        <v>0</v>
      </c>
      <c r="P28" s="60">
        <v>8</v>
      </c>
      <c r="Q28" s="61">
        <v>6</v>
      </c>
      <c r="R28" s="60">
        <v>3</v>
      </c>
      <c r="S28" s="61">
        <v>4</v>
      </c>
      <c r="T28" s="67"/>
      <c r="V28" s="104"/>
      <c r="W28" s="104"/>
      <c r="X28" s="104"/>
      <c r="Y28" s="104"/>
      <c r="Z28" s="104"/>
      <c r="AA28" s="104"/>
    </row>
    <row r="29" spans="1:27" ht="75.75" customHeight="1">
      <c r="A29" s="233"/>
      <c r="B29" s="233"/>
      <c r="C29" s="76" t="s">
        <v>184</v>
      </c>
      <c r="D29" s="32" t="s">
        <v>12</v>
      </c>
      <c r="E29" s="54">
        <v>232</v>
      </c>
      <c r="F29" s="63">
        <v>10</v>
      </c>
      <c r="G29" s="61">
        <v>12</v>
      </c>
      <c r="H29" s="63">
        <v>5</v>
      </c>
      <c r="I29" s="64">
        <v>6</v>
      </c>
      <c r="J29" s="63">
        <v>5</v>
      </c>
      <c r="K29" s="64">
        <v>6</v>
      </c>
      <c r="L29" s="63">
        <v>0</v>
      </c>
      <c r="M29" s="92">
        <v>0</v>
      </c>
      <c r="N29" s="63">
        <v>0</v>
      </c>
      <c r="O29" s="48">
        <v>0</v>
      </c>
      <c r="P29" s="63">
        <v>0</v>
      </c>
      <c r="Q29" s="92">
        <v>0</v>
      </c>
      <c r="R29" s="63">
        <v>2</v>
      </c>
      <c r="S29" s="61">
        <v>5</v>
      </c>
      <c r="T29" s="67"/>
    </row>
    <row r="30" spans="1:27" ht="25.15" customHeight="1"/>
    <row r="31" spans="1:27" ht="31.15" customHeight="1" thickBot="1">
      <c r="A31" s="227" t="s">
        <v>154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9"/>
      <c r="U31" s="105"/>
      <c r="V31" s="74"/>
      <c r="W31" s="74"/>
      <c r="X31" s="74"/>
      <c r="Y31" s="74"/>
      <c r="Z31" s="74"/>
      <c r="AA31" s="74"/>
    </row>
    <row r="32" spans="1:27" ht="76.150000000000006" customHeight="1">
      <c r="A32" s="217" t="s">
        <v>5</v>
      </c>
      <c r="B32" s="217" t="s">
        <v>6</v>
      </c>
      <c r="C32" s="218" t="s">
        <v>161</v>
      </c>
      <c r="D32" s="218" t="s">
        <v>7</v>
      </c>
      <c r="E32" s="220" t="s">
        <v>179</v>
      </c>
      <c r="F32" s="225" t="s">
        <v>148</v>
      </c>
      <c r="G32" s="226"/>
      <c r="H32" s="225" t="s">
        <v>160</v>
      </c>
      <c r="I32" s="226"/>
      <c r="J32" s="225" t="s">
        <v>35</v>
      </c>
      <c r="K32" s="226"/>
      <c r="L32" s="225" t="s">
        <v>36</v>
      </c>
      <c r="M32" s="226"/>
      <c r="N32" s="225" t="s">
        <v>180</v>
      </c>
      <c r="O32" s="226"/>
      <c r="P32" s="225" t="s">
        <v>37</v>
      </c>
      <c r="Q32" s="226"/>
      <c r="R32" s="225" t="s">
        <v>38</v>
      </c>
      <c r="S32" s="226"/>
      <c r="T32" s="231" t="s">
        <v>11</v>
      </c>
      <c r="V32" s="104"/>
      <c r="W32" s="104"/>
      <c r="X32" s="104"/>
      <c r="Y32" s="104"/>
      <c r="Z32" s="104"/>
      <c r="AA32" s="104"/>
    </row>
    <row r="33" spans="1:27" ht="90">
      <c r="A33" s="230"/>
      <c r="B33" s="230"/>
      <c r="C33" s="218"/>
      <c r="D33" s="218"/>
      <c r="E33" s="220"/>
      <c r="F33" s="87" t="s">
        <v>65</v>
      </c>
      <c r="G33" s="88" t="s">
        <v>66</v>
      </c>
      <c r="H33" s="87" t="s">
        <v>114</v>
      </c>
      <c r="I33" s="88" t="s">
        <v>115</v>
      </c>
      <c r="J33" s="87" t="s">
        <v>116</v>
      </c>
      <c r="K33" s="88" t="s">
        <v>117</v>
      </c>
      <c r="L33" s="87" t="s">
        <v>118</v>
      </c>
      <c r="M33" s="88" t="s">
        <v>119</v>
      </c>
      <c r="N33" s="87" t="s">
        <v>120</v>
      </c>
      <c r="O33" s="88" t="s">
        <v>121</v>
      </c>
      <c r="P33" s="87" t="s">
        <v>122</v>
      </c>
      <c r="Q33" s="88" t="s">
        <v>123</v>
      </c>
      <c r="R33" s="87" t="s">
        <v>124</v>
      </c>
      <c r="S33" s="88" t="s">
        <v>125</v>
      </c>
      <c r="T33" s="232"/>
      <c r="V33" s="104"/>
      <c r="W33" s="104"/>
      <c r="X33" s="104"/>
      <c r="Y33" s="104"/>
      <c r="Z33" s="104"/>
      <c r="AA33" s="104"/>
    </row>
    <row r="34" spans="1:27" ht="62.25" customHeight="1">
      <c r="A34" s="222" t="s">
        <v>181</v>
      </c>
      <c r="B34" s="222" t="s">
        <v>182</v>
      </c>
      <c r="C34" s="76" t="s">
        <v>183</v>
      </c>
      <c r="D34" s="36" t="s">
        <v>41</v>
      </c>
      <c r="E34" s="26"/>
      <c r="F34" s="98">
        <f>F28/SUM($F28:$G28)</f>
        <v>0.52173913043478259</v>
      </c>
      <c r="G34" s="100">
        <f>G28/SUM($F28:$G28)</f>
        <v>0.47826086956521741</v>
      </c>
      <c r="H34" s="98">
        <f>H28/F28</f>
        <v>0.58333333333333337</v>
      </c>
      <c r="I34" s="100">
        <f>I28/G28</f>
        <v>0.27272727272727271</v>
      </c>
      <c r="J34" s="98">
        <f>J28/$H28</f>
        <v>0.7857142857142857</v>
      </c>
      <c r="K34" s="100">
        <f>K28/$I28</f>
        <v>1</v>
      </c>
      <c r="L34" s="98">
        <f>L28/$H28</f>
        <v>0</v>
      </c>
      <c r="M34" s="100">
        <f>M28/$I28</f>
        <v>0</v>
      </c>
      <c r="N34" s="98">
        <f>N28/H28</f>
        <v>0.21428571428571427</v>
      </c>
      <c r="O34" s="98">
        <f>O28/I28</f>
        <v>0</v>
      </c>
      <c r="P34" s="98">
        <f>P28/$H28</f>
        <v>0.5714285714285714</v>
      </c>
      <c r="Q34" s="100">
        <f>Q28/$I28</f>
        <v>1</v>
      </c>
      <c r="R34" s="98">
        <f>R28/$H28</f>
        <v>0.21428571428571427</v>
      </c>
      <c r="S34" s="100">
        <f>S28/$I28</f>
        <v>0.66666666666666663</v>
      </c>
      <c r="T34" s="67"/>
      <c r="V34" s="104"/>
      <c r="W34" s="104"/>
      <c r="X34" s="104"/>
      <c r="Y34" s="104"/>
      <c r="Z34" s="104"/>
      <c r="AA34" s="104"/>
    </row>
    <row r="35" spans="1:27" ht="63.75" customHeight="1">
      <c r="A35" s="233"/>
      <c r="B35" s="233"/>
      <c r="C35" s="76" t="s">
        <v>184</v>
      </c>
      <c r="D35" s="32" t="s">
        <v>12</v>
      </c>
      <c r="E35" s="26"/>
      <c r="F35" s="98">
        <f>F29/SUM($F29:$G29)</f>
        <v>0.45454545454545453</v>
      </c>
      <c r="G35" s="100">
        <f>G29/SUM($F29:$G29)</f>
        <v>0.54545454545454541</v>
      </c>
      <c r="H35" s="98">
        <f>H29/F29</f>
        <v>0.5</v>
      </c>
      <c r="I35" s="100">
        <f>I29/G29</f>
        <v>0.5</v>
      </c>
      <c r="J35" s="98">
        <f>J29/$H29</f>
        <v>1</v>
      </c>
      <c r="K35" s="100">
        <f>K29/$I29</f>
        <v>1</v>
      </c>
      <c r="L35" s="98">
        <f>L29/$H29</f>
        <v>0</v>
      </c>
      <c r="M35" s="100">
        <f>M29/$I29</f>
        <v>0</v>
      </c>
      <c r="N35" s="98">
        <f>N29/H29</f>
        <v>0</v>
      </c>
      <c r="O35" s="100">
        <f>O29/I29</f>
        <v>0</v>
      </c>
      <c r="P35" s="98">
        <f>P29/$H29</f>
        <v>0</v>
      </c>
      <c r="Q35" s="100">
        <f>Q29/$I29</f>
        <v>0</v>
      </c>
      <c r="R35" s="98">
        <f>R29/$H29</f>
        <v>0.4</v>
      </c>
      <c r="S35" s="100">
        <f>S29/$I29</f>
        <v>0.83333333333333337</v>
      </c>
      <c r="T35" s="67"/>
      <c r="V35" s="106"/>
      <c r="W35" s="106"/>
      <c r="X35" s="106"/>
      <c r="Y35" s="106"/>
      <c r="Z35" s="106"/>
      <c r="AA35" s="106"/>
    </row>
    <row r="36" spans="1:27" ht="25.15" customHeight="1"/>
    <row r="37" spans="1:27" ht="31.15" customHeight="1" thickBot="1">
      <c r="A37" s="227" t="s">
        <v>155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9"/>
      <c r="U37" s="105"/>
      <c r="V37" s="74"/>
      <c r="W37" s="74"/>
      <c r="X37" s="74"/>
      <c r="Y37" s="74"/>
      <c r="Z37" s="74"/>
      <c r="AA37" s="74"/>
    </row>
    <row r="38" spans="1:27" ht="72" customHeight="1">
      <c r="A38" s="218" t="s">
        <v>5</v>
      </c>
      <c r="B38" s="218" t="s">
        <v>6</v>
      </c>
      <c r="C38" s="218" t="s">
        <v>161</v>
      </c>
      <c r="D38" s="218" t="s">
        <v>7</v>
      </c>
      <c r="E38" s="220" t="s">
        <v>179</v>
      </c>
      <c r="F38" s="215" t="s">
        <v>148</v>
      </c>
      <c r="G38" s="216"/>
      <c r="H38" s="225" t="s">
        <v>160</v>
      </c>
      <c r="I38" s="226"/>
      <c r="J38" s="215" t="s">
        <v>35</v>
      </c>
      <c r="K38" s="216"/>
      <c r="L38" s="215" t="s">
        <v>36</v>
      </c>
      <c r="M38" s="216"/>
      <c r="N38" s="215" t="s">
        <v>180</v>
      </c>
      <c r="O38" s="216"/>
      <c r="P38" s="215" t="s">
        <v>37</v>
      </c>
      <c r="Q38" s="216"/>
      <c r="R38" s="215" t="s">
        <v>38</v>
      </c>
      <c r="S38" s="216"/>
      <c r="T38" s="219" t="s">
        <v>11</v>
      </c>
      <c r="V38" s="74"/>
      <c r="W38" s="74"/>
      <c r="X38" s="74"/>
      <c r="Y38" s="74"/>
      <c r="Z38" s="74"/>
      <c r="AA38" s="74"/>
    </row>
    <row r="39" spans="1:27" ht="108">
      <c r="A39" s="218"/>
      <c r="B39" s="218"/>
      <c r="C39" s="218"/>
      <c r="D39" s="218"/>
      <c r="E39" s="220"/>
      <c r="F39" s="87" t="s">
        <v>91</v>
      </c>
      <c r="G39" s="88" t="s">
        <v>92</v>
      </c>
      <c r="H39" s="87" t="s">
        <v>91</v>
      </c>
      <c r="I39" s="88" t="s">
        <v>92</v>
      </c>
      <c r="J39" s="87" t="s">
        <v>91</v>
      </c>
      <c r="K39" s="88" t="s">
        <v>92</v>
      </c>
      <c r="L39" s="87" t="s">
        <v>91</v>
      </c>
      <c r="M39" s="88" t="s">
        <v>92</v>
      </c>
      <c r="N39" s="87" t="s">
        <v>91</v>
      </c>
      <c r="O39" s="88" t="s">
        <v>92</v>
      </c>
      <c r="P39" s="87" t="s">
        <v>91</v>
      </c>
      <c r="Q39" s="88" t="s">
        <v>92</v>
      </c>
      <c r="R39" s="87" t="s">
        <v>91</v>
      </c>
      <c r="S39" s="88" t="s">
        <v>92</v>
      </c>
      <c r="T39" s="219"/>
      <c r="V39" s="104"/>
      <c r="W39" s="104"/>
      <c r="X39" s="104"/>
      <c r="Y39" s="104"/>
      <c r="Z39" s="104"/>
      <c r="AA39" s="104"/>
    </row>
    <row r="40" spans="1:27" ht="67.5" customHeight="1">
      <c r="A40" s="222" t="s">
        <v>181</v>
      </c>
      <c r="B40" s="222" t="s">
        <v>182</v>
      </c>
      <c r="C40" s="76" t="s">
        <v>183</v>
      </c>
      <c r="D40" s="36" t="s">
        <v>41</v>
      </c>
      <c r="E40" s="26">
        <v>316</v>
      </c>
      <c r="F40" s="60">
        <v>0</v>
      </c>
      <c r="G40" s="61">
        <v>2</v>
      </c>
      <c r="H40" s="60">
        <v>0</v>
      </c>
      <c r="I40" s="61">
        <v>2</v>
      </c>
      <c r="J40" s="60">
        <v>0</v>
      </c>
      <c r="K40" s="61">
        <v>2</v>
      </c>
      <c r="L40" s="60">
        <v>0</v>
      </c>
      <c r="M40" s="61">
        <v>0</v>
      </c>
      <c r="N40" s="67">
        <v>0</v>
      </c>
      <c r="O40" s="65">
        <v>0</v>
      </c>
      <c r="P40" s="60">
        <v>0</v>
      </c>
      <c r="Q40" s="61">
        <v>0</v>
      </c>
      <c r="R40" s="60">
        <v>0</v>
      </c>
      <c r="S40" s="61">
        <v>0</v>
      </c>
      <c r="T40" s="68"/>
      <c r="V40" s="104"/>
      <c r="W40" s="104"/>
      <c r="X40" s="104"/>
      <c r="Y40" s="104"/>
      <c r="Z40" s="104"/>
      <c r="AA40" s="104"/>
    </row>
    <row r="41" spans="1:27" ht="81.75" customHeight="1">
      <c r="A41" s="233"/>
      <c r="B41" s="233"/>
      <c r="C41" s="76" t="s">
        <v>184</v>
      </c>
      <c r="D41" s="32" t="s">
        <v>12</v>
      </c>
      <c r="E41" s="54">
        <v>232</v>
      </c>
      <c r="F41" s="63">
        <v>0</v>
      </c>
      <c r="G41" s="61">
        <v>0</v>
      </c>
      <c r="H41" s="63">
        <v>0</v>
      </c>
      <c r="I41" s="143">
        <v>0</v>
      </c>
      <c r="J41" s="49">
        <v>0</v>
      </c>
      <c r="K41" s="50">
        <v>0</v>
      </c>
      <c r="L41" s="63">
        <v>0</v>
      </c>
      <c r="M41" s="92">
        <v>0</v>
      </c>
      <c r="N41" s="63">
        <v>0</v>
      </c>
      <c r="O41" s="48">
        <v>0</v>
      </c>
      <c r="P41" s="63">
        <v>0</v>
      </c>
      <c r="Q41" s="92">
        <v>0</v>
      </c>
      <c r="R41" s="63">
        <v>0</v>
      </c>
      <c r="S41" s="61">
        <v>0</v>
      </c>
      <c r="T41" s="68"/>
    </row>
    <row r="42" spans="1:27" ht="25.15" customHeight="1"/>
    <row r="43" spans="1:27" ht="31.15" customHeight="1" thickBot="1">
      <c r="A43" s="227" t="s">
        <v>156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9"/>
      <c r="U43" s="105"/>
      <c r="V43" s="74"/>
      <c r="W43" s="74"/>
      <c r="X43" s="74"/>
      <c r="Y43" s="74"/>
      <c r="Z43" s="74"/>
      <c r="AA43" s="74"/>
    </row>
    <row r="44" spans="1:27" ht="72" customHeight="1">
      <c r="A44" s="217" t="s">
        <v>5</v>
      </c>
      <c r="B44" s="217" t="s">
        <v>6</v>
      </c>
      <c r="C44" s="218" t="s">
        <v>161</v>
      </c>
      <c r="D44" s="218" t="s">
        <v>7</v>
      </c>
      <c r="E44" s="220" t="s">
        <v>179</v>
      </c>
      <c r="F44" s="225" t="s">
        <v>148</v>
      </c>
      <c r="G44" s="226"/>
      <c r="H44" s="225" t="s">
        <v>160</v>
      </c>
      <c r="I44" s="226"/>
      <c r="J44" s="225" t="s">
        <v>35</v>
      </c>
      <c r="K44" s="226"/>
      <c r="L44" s="225" t="s">
        <v>36</v>
      </c>
      <c r="M44" s="226"/>
      <c r="N44" s="225" t="s">
        <v>180</v>
      </c>
      <c r="O44" s="226"/>
      <c r="P44" s="225" t="s">
        <v>37</v>
      </c>
      <c r="Q44" s="226"/>
      <c r="R44" s="225" t="s">
        <v>38</v>
      </c>
      <c r="S44" s="226"/>
      <c r="T44" s="231" t="s">
        <v>11</v>
      </c>
      <c r="V44" s="74"/>
      <c r="W44" s="74"/>
      <c r="X44" s="74"/>
      <c r="Y44" s="74"/>
      <c r="Z44" s="74"/>
      <c r="AA44" s="74"/>
    </row>
    <row r="45" spans="1:27" ht="147" customHeight="1">
      <c r="A45" s="230"/>
      <c r="B45" s="230"/>
      <c r="C45" s="218"/>
      <c r="D45" s="218"/>
      <c r="E45" s="220"/>
      <c r="F45" s="87" t="s">
        <v>126</v>
      </c>
      <c r="G45" s="88" t="s">
        <v>127</v>
      </c>
      <c r="H45" s="87" t="s">
        <v>126</v>
      </c>
      <c r="I45" s="88" t="s">
        <v>127</v>
      </c>
      <c r="J45" s="87" t="s">
        <v>128</v>
      </c>
      <c r="K45" s="88" t="s">
        <v>129</v>
      </c>
      <c r="L45" s="87" t="s">
        <v>130</v>
      </c>
      <c r="M45" s="88" t="s">
        <v>131</v>
      </c>
      <c r="N45" s="87" t="s">
        <v>132</v>
      </c>
      <c r="O45" s="88" t="s">
        <v>133</v>
      </c>
      <c r="P45" s="87" t="s">
        <v>134</v>
      </c>
      <c r="Q45" s="88" t="s">
        <v>135</v>
      </c>
      <c r="R45" s="87" t="s">
        <v>136</v>
      </c>
      <c r="S45" s="88" t="s">
        <v>137</v>
      </c>
      <c r="T45" s="232"/>
      <c r="V45" s="104"/>
      <c r="W45" s="104"/>
      <c r="X45" s="104"/>
      <c r="Y45" s="104"/>
      <c r="Z45" s="104"/>
      <c r="AA45" s="104"/>
    </row>
    <row r="46" spans="1:27" ht="63.75" customHeight="1">
      <c r="A46" s="222" t="s">
        <v>181</v>
      </c>
      <c r="B46" s="222" t="s">
        <v>182</v>
      </c>
      <c r="C46" s="76" t="s">
        <v>183</v>
      </c>
      <c r="D46" s="36" t="s">
        <v>41</v>
      </c>
      <c r="E46" s="26">
        <v>316</v>
      </c>
      <c r="F46" s="98">
        <f>F40/SUM($F40:$G40)</f>
        <v>0</v>
      </c>
      <c r="G46" s="100">
        <f>G40/SUM($F40:$G40)</f>
        <v>1</v>
      </c>
      <c r="H46" s="98">
        <v>0</v>
      </c>
      <c r="I46" s="100">
        <f>I40/G40</f>
        <v>1</v>
      </c>
      <c r="J46" s="98">
        <v>0</v>
      </c>
      <c r="K46" s="100">
        <f>K$40/$I$40</f>
        <v>1</v>
      </c>
      <c r="L46" s="98">
        <v>0</v>
      </c>
      <c r="M46" s="100">
        <f>M$40/$I$40</f>
        <v>0</v>
      </c>
      <c r="N46" s="98">
        <v>0</v>
      </c>
      <c r="O46" s="100">
        <f>O40/I40</f>
        <v>0</v>
      </c>
      <c r="P46" s="98">
        <v>0</v>
      </c>
      <c r="Q46" s="100">
        <f>Q$40/$I$40</f>
        <v>0</v>
      </c>
      <c r="R46" s="98">
        <v>0</v>
      </c>
      <c r="S46" s="100">
        <f>S$40/$I$40</f>
        <v>0</v>
      </c>
      <c r="T46" s="67"/>
      <c r="V46" s="104"/>
      <c r="W46" s="104"/>
      <c r="X46" s="104"/>
      <c r="Y46" s="104"/>
      <c r="Z46" s="104"/>
      <c r="AA46" s="104"/>
    </row>
    <row r="47" spans="1:27" ht="62.25" customHeight="1">
      <c r="A47" s="233"/>
      <c r="B47" s="233"/>
      <c r="C47" s="76" t="s">
        <v>184</v>
      </c>
      <c r="D47" s="32" t="s">
        <v>12</v>
      </c>
      <c r="E47" s="26">
        <v>232</v>
      </c>
      <c r="F47" s="98">
        <v>0</v>
      </c>
      <c r="G47" s="100">
        <v>0</v>
      </c>
      <c r="H47" s="102">
        <v>0</v>
      </c>
      <c r="I47" s="103">
        <v>0</v>
      </c>
      <c r="J47" s="102">
        <v>0</v>
      </c>
      <c r="K47" s="103">
        <v>0</v>
      </c>
      <c r="L47" s="102">
        <v>0</v>
      </c>
      <c r="M47" s="103">
        <v>0</v>
      </c>
      <c r="N47" s="98">
        <v>0</v>
      </c>
      <c r="O47" s="100">
        <v>0</v>
      </c>
      <c r="P47" s="102">
        <v>0</v>
      </c>
      <c r="Q47" s="103">
        <v>0</v>
      </c>
      <c r="R47" s="102">
        <v>0</v>
      </c>
      <c r="S47" s="103">
        <v>0</v>
      </c>
      <c r="T47" s="67"/>
      <c r="V47" s="106"/>
      <c r="W47" s="106"/>
      <c r="X47" s="106"/>
      <c r="Y47" s="106"/>
      <c r="Z47" s="106"/>
      <c r="AA47" s="106"/>
    </row>
  </sheetData>
  <mergeCells count="104">
    <mergeCell ref="B40:B41"/>
    <mergeCell ref="B46:B47"/>
    <mergeCell ref="A10:A11"/>
    <mergeCell ref="A22:A23"/>
    <mergeCell ref="A28:A29"/>
    <mergeCell ref="A34:A35"/>
    <mergeCell ref="A40:A41"/>
    <mergeCell ref="A46:A47"/>
    <mergeCell ref="B16:B17"/>
    <mergeCell ref="A16:A17"/>
    <mergeCell ref="B10:B11"/>
    <mergeCell ref="B22:B23"/>
    <mergeCell ref="B28:B29"/>
    <mergeCell ref="A26:A27"/>
    <mergeCell ref="B26:B27"/>
    <mergeCell ref="A31:T31"/>
    <mergeCell ref="A32:A33"/>
    <mergeCell ref="B32:B33"/>
    <mergeCell ref="C32:C33"/>
    <mergeCell ref="D32:D33"/>
    <mergeCell ref="E32:E33"/>
    <mergeCell ref="F32:G32"/>
    <mergeCell ref="H32:I32"/>
    <mergeCell ref="J32:K32"/>
    <mergeCell ref="A1:M1"/>
    <mergeCell ref="A2:M2"/>
    <mergeCell ref="A7:L7"/>
    <mergeCell ref="A8:L8"/>
    <mergeCell ref="A13:AA13"/>
    <mergeCell ref="A4:A5"/>
    <mergeCell ref="B4:B5"/>
    <mergeCell ref="A14:A15"/>
    <mergeCell ref="B14:B15"/>
    <mergeCell ref="C14:C15"/>
    <mergeCell ref="D14:D15"/>
    <mergeCell ref="U14:W14"/>
    <mergeCell ref="A19:AA19"/>
    <mergeCell ref="A20:A21"/>
    <mergeCell ref="B20:B21"/>
    <mergeCell ref="C20:C21"/>
    <mergeCell ref="D20:D21"/>
    <mergeCell ref="E20:E21"/>
    <mergeCell ref="X14:Z14"/>
    <mergeCell ref="AA14:AA15"/>
    <mergeCell ref="E14:E15"/>
    <mergeCell ref="F14:H14"/>
    <mergeCell ref="I14:K14"/>
    <mergeCell ref="L14:N14"/>
    <mergeCell ref="O14:Q14"/>
    <mergeCell ref="R14:T14"/>
    <mergeCell ref="T26:T27"/>
    <mergeCell ref="H26:I26"/>
    <mergeCell ref="J26:K26"/>
    <mergeCell ref="L26:M26"/>
    <mergeCell ref="N26:O26"/>
    <mergeCell ref="P26:Q26"/>
    <mergeCell ref="R26:S26"/>
    <mergeCell ref="X20:Z20"/>
    <mergeCell ref="AA20:AA21"/>
    <mergeCell ref="A25:T25"/>
    <mergeCell ref="R20:T20"/>
    <mergeCell ref="U20:W20"/>
    <mergeCell ref="B34:B35"/>
    <mergeCell ref="C26:C27"/>
    <mergeCell ref="D26:D27"/>
    <mergeCell ref="E26:E27"/>
    <mergeCell ref="F26:G26"/>
    <mergeCell ref="F20:H20"/>
    <mergeCell ref="I20:K20"/>
    <mergeCell ref="L20:N20"/>
    <mergeCell ref="O20:Q20"/>
    <mergeCell ref="A38:A39"/>
    <mergeCell ref="B38:B39"/>
    <mergeCell ref="C38:C39"/>
    <mergeCell ref="D38:D39"/>
    <mergeCell ref="E38:E39"/>
    <mergeCell ref="F38:G38"/>
    <mergeCell ref="H38:I38"/>
    <mergeCell ref="J38:K38"/>
    <mergeCell ref="L38:M38"/>
    <mergeCell ref="P44:Q44"/>
    <mergeCell ref="L32:M32"/>
    <mergeCell ref="N32:O32"/>
    <mergeCell ref="P32:Q32"/>
    <mergeCell ref="R32:S32"/>
    <mergeCell ref="E44:E45"/>
    <mergeCell ref="N38:O38"/>
    <mergeCell ref="P38:Q38"/>
    <mergeCell ref="R38:S38"/>
    <mergeCell ref="R44:S44"/>
    <mergeCell ref="A43:T43"/>
    <mergeCell ref="A44:A45"/>
    <mergeCell ref="B44:B45"/>
    <mergeCell ref="C44:C45"/>
    <mergeCell ref="D44:D45"/>
    <mergeCell ref="T44:T45"/>
    <mergeCell ref="F44:G44"/>
    <mergeCell ref="H44:I44"/>
    <mergeCell ref="J44:K44"/>
    <mergeCell ref="L44:M44"/>
    <mergeCell ref="N44:O44"/>
    <mergeCell ref="T38:T39"/>
    <mergeCell ref="T32:T33"/>
    <mergeCell ref="A37:T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Indicador 1</vt:lpstr>
      <vt:lpstr>Indicador 2</vt:lpstr>
      <vt:lpstr>Indicador 3</vt:lpstr>
      <vt:lpstr>Indicador 4</vt:lpstr>
      <vt:lpstr>Indicador 5</vt:lpstr>
      <vt:lpstr>Indicador 6</vt:lpstr>
      <vt:lpstr>Indicador 7</vt:lpstr>
      <vt:lpstr>Indicador 8</vt:lpstr>
      <vt:lpstr>Indicador 9</vt:lpstr>
      <vt:lpstr>Indicador 10</vt:lpstr>
      <vt:lpstr>Indicador 11</vt:lpstr>
      <vt:lpstr>Indicador 12</vt:lpstr>
      <vt:lpstr>Indicador 13</vt:lpstr>
      <vt:lpstr>Indicador 14</vt:lpstr>
      <vt:lpstr>Indicador 15</vt:lpstr>
      <vt:lpstr>Indicador 16</vt:lpstr>
      <vt:lpstr>Indicador 17</vt:lpstr>
      <vt:lpstr>Indicador 18</vt:lpstr>
      <vt:lpstr>Indicador 19</vt:lpstr>
      <vt:lpstr>Indicador 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básicos del SEAES</dc:title>
  <dc:subject/>
  <dc:creator>Lucy</dc:creator>
  <cp:keywords>evaluación formativa, educación superior</cp:keywords>
  <dc:description/>
  <cp:lastModifiedBy>Planeación</cp:lastModifiedBy>
  <cp:revision/>
  <dcterms:created xsi:type="dcterms:W3CDTF">2015-06-05T18:19:34Z</dcterms:created>
  <dcterms:modified xsi:type="dcterms:W3CDTF">2025-11-28T19:19:16Z</dcterms:modified>
  <cp:category/>
  <cp:contentStatus/>
</cp:coreProperties>
</file>